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146" windowWidth="11790" windowHeight="1046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'Лист3'!$A$19:$P$178</definedName>
    <definedName name="_xlnm.Print_Titles" localSheetId="2">'Лист3'!$17:$19</definedName>
    <definedName name="_xlnm.Print_Area" localSheetId="2">'Лист3'!$A$1:$P$179</definedName>
  </definedNames>
  <calcPr fullCalcOnLoad="1"/>
</workbook>
</file>

<file path=xl/sharedStrings.xml><?xml version="1.0" encoding="utf-8"?>
<sst xmlns="http://schemas.openxmlformats.org/spreadsheetml/2006/main" count="960" uniqueCount="169">
  <si>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</si>
  <si>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</si>
  <si>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</si>
  <si>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</si>
  <si>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</si>
  <si>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</si>
  <si>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</si>
  <si>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</si>
  <si>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</si>
  <si>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04</t>
  </si>
  <si>
    <t>14</t>
  </si>
  <si>
    <t>03</t>
  </si>
  <si>
    <t>05</t>
  </si>
  <si>
    <t>Ведомство</t>
  </si>
  <si>
    <t>08</t>
  </si>
  <si>
    <t>11</t>
  </si>
  <si>
    <t>10</t>
  </si>
  <si>
    <t>13</t>
  </si>
  <si>
    <t>Другие вопросы в области физической культуры и спорта</t>
  </si>
  <si>
    <t>Сумма на год</t>
  </si>
  <si>
    <t>(тыс. рублей)</t>
  </si>
  <si>
    <t>650</t>
  </si>
  <si>
    <t xml:space="preserve">Общегосударственные вопросы
</t>
  </si>
  <si>
    <t xml:space="preserve">Функционирование высшего должностного лица субъекта Российской Федерации и муниципального образования
</t>
  </si>
  <si>
    <t>120</t>
  </si>
  <si>
    <t>121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</si>
  <si>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</si>
  <si>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</si>
  <si>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240</t>
  </si>
  <si>
    <t>244</t>
  </si>
  <si>
    <t>122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</si>
  <si>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</si>
  <si>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</si>
  <si>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</si>
  <si>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</si>
  <si>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 xml:space="preserve">Резервные фонды
</t>
  </si>
  <si>
    <t>870</t>
  </si>
  <si>
    <t>Резервные средства</t>
  </si>
  <si>
    <t xml:space="preserve">Уплата налогов, сборов и иных платежей </t>
  </si>
  <si>
    <t xml:space="preserve">Национальная оборона
</t>
  </si>
  <si>
    <t xml:space="preserve">Мобилизационная и вневойсковая подготовка
</t>
  </si>
  <si>
    <t>Национальная экономика</t>
  </si>
  <si>
    <t>242</t>
  </si>
  <si>
    <t>Связь и информатика</t>
  </si>
  <si>
    <t>Закупка товаров, работ, услуг в сфере информационно-коммуникационных технологий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</si>
  <si>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</si>
  <si>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</si>
  <si>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</si>
  <si>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</si>
  <si>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110</t>
  </si>
  <si>
    <t>111</t>
  </si>
  <si>
    <t>112</t>
  </si>
  <si>
    <t>Расходы на выплаты персоналу казенных учреждений</t>
  </si>
  <si>
    <t>100</t>
  </si>
  <si>
    <t>Физическая культура и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</si>
  <si>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</si>
  <si>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540</t>
  </si>
  <si>
    <t>Иные межбюджетные трансферты</t>
  </si>
  <si>
    <t>500</t>
  </si>
  <si>
    <t>Межбюджетные трансферты</t>
  </si>
  <si>
    <t>Прочие межбюджетные трансферты общего характера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</si>
  <si>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</si>
  <si>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</si>
  <si>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</si>
  <si>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</si>
  <si>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</si>
  <si>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</si>
  <si>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12</t>
  </si>
  <si>
    <t>00</t>
  </si>
  <si>
    <t>Подпрограмма</t>
  </si>
  <si>
    <t>Направление расходов</t>
  </si>
  <si>
    <t>Программмное (непрограммное) направление расходов</t>
  </si>
  <si>
    <t>40</t>
  </si>
  <si>
    <t>1</t>
  </si>
  <si>
    <t>0201</t>
  </si>
  <si>
    <t>0204</t>
  </si>
  <si>
    <t>8</t>
  </si>
  <si>
    <t>0704</t>
  </si>
  <si>
    <t>3</t>
  </si>
  <si>
    <t>2137</t>
  </si>
  <si>
    <t>Резервные фонды</t>
  </si>
  <si>
    <t>Расходы на обеспечение функций органов местного самоуправления</t>
  </si>
  <si>
    <t>0</t>
  </si>
  <si>
    <t>2122</t>
  </si>
  <si>
    <t>2172</t>
  </si>
  <si>
    <t>2123</t>
  </si>
  <si>
    <t>Непрограммные расходы</t>
  </si>
  <si>
    <t>Глава муниципального образования</t>
  </si>
  <si>
    <t>Непрограммные средства</t>
  </si>
  <si>
    <t>Расходы по оценке недвижимости, признание прав и регулирование отношений муниципальной собственности</t>
  </si>
  <si>
    <t>Прочие мероприятия органов местного самоуправления</t>
  </si>
  <si>
    <t>0240</t>
  </si>
  <si>
    <t>5118</t>
  </si>
  <si>
    <t>Национальная безопасность и правоохранительная деятельность</t>
  </si>
  <si>
    <t>5119</t>
  </si>
  <si>
    <t>Другие вопросы в области национальной экономики</t>
  </si>
  <si>
    <t>2110</t>
  </si>
  <si>
    <t>2120</t>
  </si>
  <si>
    <t>5</t>
  </si>
  <si>
    <t>Расходы на физическую культуру и спорт</t>
  </si>
  <si>
    <t>2114</t>
  </si>
  <si>
    <t>Иные межбюджетные трансферты, не отнесенные к муниципальным прграммам</t>
  </si>
  <si>
    <t>7</t>
  </si>
  <si>
    <t>Непрограммые средства</t>
  </si>
  <si>
    <t>4503</t>
  </si>
  <si>
    <t xml:space="preserve">Резервные фонды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</si>
  <si>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</si>
  <si>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</si>
  <si>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</t>
  </si>
  <si>
    <t>Расходы на обеспечение деятельности (оказание услуг) муниципальных учреждений</t>
  </si>
  <si>
    <t>0059</t>
  </si>
  <si>
    <t>Фонд оплаты труда государственных (муниципальных) органов и взносы по обязательному социальному страхованию</t>
  </si>
  <si>
    <t xml:space="preserve">Иные выплаты персоналу государственных (муниципальных) органов, за исключением фонда оплаты труда
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</si>
  <si>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</si>
  <si>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</si>
  <si>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</si>
  <si>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 xml:space="preserve">Иные закупки товаров, работ и услуг для обеспечения государственных (муниципальных) нужд
</t>
  </si>
  <si>
    <t>Прочая закупка товаров, работ и услуг для обеспечения государственных (муниципальных) нужд</t>
  </si>
  <si>
    <t>43</t>
  </si>
  <si>
    <t xml:space="preserve"> сельского поселения Сосновка</t>
  </si>
  <si>
    <t>72</t>
  </si>
  <si>
    <t>70</t>
  </si>
  <si>
    <t>71</t>
  </si>
  <si>
    <t>Муниципальная программа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</si>
  <si>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</si>
  <si>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Мероприятия по укреплению пожарной безопасности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людей на водных объектах на 2014-2016 годы»</t>
  </si>
  <si>
    <t>Муниципальная программа сельского поселения Сосновка «Развитие жилищно-коммунального комплекса и повышение энергетической эффективности на 2014-2016 годы»</t>
  </si>
  <si>
    <t>Мероприятия по энергосбережению и повышению энергетической эффективности в рамках муниципальной программы сельского поселения Сосновка «Энергосбережение и повышение энергетической эффективности в сельском поселении Сосновка на 2014-2016 годы»</t>
  </si>
  <si>
    <t>Расходы на обеспечение деятельности органов местного самоуправления, не отнесенные к муниципальным программам</t>
  </si>
  <si>
    <t>Расходы на оценку недвижимости, признание прав и регулирование отношений муниципальной собственности, не отнесенные к муниципальным программам</t>
  </si>
  <si>
    <t>Осуществление первичного воинского учета на территориях, где отсутствуют военные комиссариаты (федеральный бюджет)</t>
  </si>
  <si>
    <t>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 (федеральный бюджет)»</t>
  </si>
  <si>
    <t>Реализация мероприятий муниципальной программы сельского поселения Сосновка «Развитие жилищно-коммунального комплекса и повышения энергетической эффективности на 2014-2016 годы»</t>
  </si>
  <si>
    <t>Расходы на обеспечение деятельности муниципальных учреждений, не отнесенные к муниципальным программам</t>
  </si>
  <si>
    <t>Расходы на физическую культуру и спорт, не отнесенные к муниципальным программам</t>
  </si>
  <si>
    <t>Иные межбюджетные трансферты на осуществление полномочий, переданных на основании соглашений</t>
  </si>
  <si>
    <t xml:space="preserve">Муниципальная программа сельского поселения Сосновка «Развитие муниципальной службы сельского поселения Сосновка на 2014-2016 годы»
</t>
  </si>
  <si>
    <t>Реализация мероприятий муниципальной прграммы сельского поселения Сосновка «Развитие муниципальной службы сельского поселения Сосновка на 2014-2016 годы»</t>
  </si>
  <si>
    <t>Ведомственная структура расходов бюджета сельского поселения Сосновка  на 2014 год</t>
  </si>
  <si>
    <t>Администрация сельского поселения Сосновка</t>
  </si>
  <si>
    <t xml:space="preserve"> Закупка товаров, работ и услуг для государственных (муниципальных) нужд
</t>
  </si>
  <si>
    <t>200</t>
  </si>
  <si>
    <t xml:space="preserve">Иные бюджетные ассигнования
</t>
  </si>
  <si>
    <t>800</t>
  </si>
  <si>
    <t>ПРИЛОЖЕНИЕ  8</t>
  </si>
  <si>
    <t xml:space="preserve">в том числе за счет субвенций </t>
  </si>
  <si>
    <t xml:space="preserve">Расходы за счет субвенции  на осуществление полномочий Российской Федерации не отнесенные к муниципальным программам
</t>
  </si>
  <si>
    <t xml:space="preserve">      от 02 декабря 2013 года № 35     </t>
  </si>
  <si>
    <t xml:space="preserve">Закупка товаров, работ и услуг для государственных (муниципальных) нужд
</t>
  </si>
  <si>
    <t>Утверждено</t>
  </si>
  <si>
    <t>Уточнение</t>
  </si>
  <si>
    <t>Уточнено</t>
  </si>
  <si>
    <t>5930</t>
  </si>
  <si>
    <t>Осуществление переданных органам государственной власти субъектов Россиийской Федерации в соотвтетствии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 рамках подпрограммы «Профилактика правонарушений»  государственной программы«Обеспечение прав и законных интересов населения Ханты-Мансийского автономного округа-Югры в отдельных сферах жизнедеятельности в 2014-2020 годах» (федеральный бюджет)</t>
  </si>
  <si>
    <t>Социальное обеспечение населения</t>
  </si>
  <si>
    <t xml:space="preserve">Мероприятия в области социальной политики </t>
  </si>
  <si>
    <t>41</t>
  </si>
  <si>
    <t>4</t>
  </si>
  <si>
    <t>Расходы на предоставление выплат и компенсаций  отдельным категориям граждан</t>
  </si>
  <si>
    <t>3206</t>
  </si>
  <si>
    <t>Социальное обеспечение и иные выплаты населению</t>
  </si>
  <si>
    <t>300</t>
  </si>
  <si>
    <t>310</t>
  </si>
  <si>
    <t>Пособия, компенсации, меры социальной поддержки по публичным нормативным обязательствам</t>
  </si>
  <si>
    <t>313</t>
  </si>
  <si>
    <t>Жилищное хозяйство</t>
  </si>
  <si>
    <t>Социальная политика</t>
  </si>
  <si>
    <t>ПРИЛОЖЕНИЕ  3</t>
  </si>
  <si>
    <t xml:space="preserve">      от 09 июля 2014 года № 20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</si>
</sst>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;[Red]\-#,##0.0;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1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72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173" fontId="1" fillId="34" borderId="10" xfId="0" applyNumberFormat="1" applyFont="1" applyFill="1" applyBorder="1" applyAlignment="1">
      <alignment vertical="center" wrapText="1"/>
    </xf>
    <xf numFmtId="0" fontId="1" fillId="11" borderId="10" xfId="0" applyFont="1" applyFill="1" applyBorder="1" applyAlignment="1">
      <alignment wrapText="1"/>
    </xf>
    <xf numFmtId="0" fontId="1" fillId="11" borderId="0" xfId="0" applyFont="1" applyFill="1" applyAlignment="1">
      <alignment wrapText="1"/>
    </xf>
    <xf numFmtId="172" fontId="1" fillId="11" borderId="10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wrapText="1"/>
    </xf>
    <xf numFmtId="0" fontId="1" fillId="35" borderId="0" xfId="0" applyFont="1" applyFill="1" applyAlignment="1">
      <alignment wrapText="1"/>
    </xf>
    <xf numFmtId="172" fontId="1" fillId="36" borderId="1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wrapText="1"/>
    </xf>
    <xf numFmtId="0" fontId="1" fillId="36" borderId="0" xfId="0" applyFont="1" applyFill="1" applyAlignment="1">
      <alignment wrapText="1"/>
    </xf>
    <xf numFmtId="172" fontId="1" fillId="36" borderId="10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90" wrapText="1" shrinkToFit="1"/>
    </xf>
    <xf numFmtId="0" fontId="2" fillId="0" borderId="10" xfId="0" applyFont="1" applyBorder="1" applyAlignment="1">
      <alignment vertical="top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8" fillId="34" borderId="10" xfId="0" applyFont="1" applyFill="1" applyBorder="1" applyAlignment="1">
      <alignment wrapText="1"/>
    </xf>
    <xf numFmtId="0" fontId="48" fillId="34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top" wrapText="1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2"/>
  <sheetViews>
    <sheetView tabSelected="1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38.7109375" style="6" customWidth="1"/>
    <col min="2" max="2" width="4.421875" style="1" customWidth="1"/>
    <col min="3" max="3" width="3.421875" style="1" customWidth="1"/>
    <col min="4" max="4" width="3.57421875" style="1" customWidth="1"/>
    <col min="5" max="5" width="11.7109375" style="1" customWidth="1"/>
    <col min="6" max="6" width="3.57421875" style="1" customWidth="1"/>
    <col min="7" max="7" width="8.7109375" style="1" customWidth="1"/>
    <col min="8" max="8" width="4.57421875" style="1" customWidth="1"/>
    <col min="9" max="9" width="9.28125" style="1" customWidth="1"/>
    <col min="10" max="10" width="8.421875" style="1" hidden="1" customWidth="1"/>
    <col min="11" max="11" width="10.421875" style="1" hidden="1" customWidth="1"/>
    <col min="12" max="13" width="10.421875" style="1" customWidth="1"/>
    <col min="14" max="14" width="12.28125" style="1" customWidth="1"/>
    <col min="15" max="15" width="2.421875" style="1" hidden="1" customWidth="1"/>
    <col min="16" max="16" width="11.140625" style="1" hidden="1" customWidth="1"/>
    <col min="17" max="16384" width="9.140625" style="1" customWidth="1"/>
  </cols>
  <sheetData>
    <row r="1" spans="7:16" ht="18">
      <c r="G1" s="88" t="s">
        <v>167</v>
      </c>
      <c r="H1" s="88"/>
      <c r="I1" s="88"/>
      <c r="J1" s="88"/>
      <c r="K1" s="88"/>
      <c r="L1" s="88"/>
      <c r="M1" s="88"/>
      <c r="N1" s="88"/>
      <c r="O1" s="88"/>
      <c r="P1" s="88"/>
    </row>
    <row r="2" spans="7:16" ht="18">
      <c r="G2" s="88" t="s">
        <v>64</v>
      </c>
      <c r="H2" s="88"/>
      <c r="I2" s="88"/>
      <c r="J2" s="88"/>
      <c r="K2" s="88"/>
      <c r="L2" s="88"/>
      <c r="M2" s="88"/>
      <c r="N2" s="88"/>
      <c r="O2" s="88"/>
      <c r="P2" s="88"/>
    </row>
    <row r="3" spans="7:16" ht="18">
      <c r="G3" s="88" t="s">
        <v>119</v>
      </c>
      <c r="H3" s="88"/>
      <c r="I3" s="88"/>
      <c r="J3" s="88"/>
      <c r="K3" s="88"/>
      <c r="L3" s="88"/>
      <c r="M3" s="88"/>
      <c r="N3" s="88"/>
      <c r="O3" s="88"/>
      <c r="P3" s="88"/>
    </row>
    <row r="4" spans="7:16" ht="18">
      <c r="G4" s="88" t="s">
        <v>168</v>
      </c>
      <c r="H4" s="88"/>
      <c r="I4" s="88"/>
      <c r="J4" s="88"/>
      <c r="K4" s="88"/>
      <c r="L4" s="88"/>
      <c r="M4" s="88"/>
      <c r="N4" s="88"/>
      <c r="O4" s="88"/>
      <c r="P4" s="88"/>
    </row>
    <row r="5" spans="7:16" ht="18"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7:16" ht="18">
      <c r="G6" s="88" t="s">
        <v>144</v>
      </c>
      <c r="H6" s="88"/>
      <c r="I6" s="88"/>
      <c r="J6" s="88"/>
      <c r="K6" s="88"/>
      <c r="L6" s="88"/>
      <c r="M6" s="88"/>
      <c r="N6" s="88"/>
      <c r="O6" s="88"/>
      <c r="P6" s="88"/>
    </row>
    <row r="7" spans="7:16" ht="18">
      <c r="G7" s="88" t="s">
        <v>64</v>
      </c>
      <c r="H7" s="88"/>
      <c r="I7" s="88"/>
      <c r="J7" s="88"/>
      <c r="K7" s="88"/>
      <c r="L7" s="88"/>
      <c r="M7" s="88"/>
      <c r="N7" s="88"/>
      <c r="O7" s="88"/>
      <c r="P7" s="88"/>
    </row>
    <row r="8" spans="7:16" ht="18">
      <c r="G8" s="88" t="s">
        <v>119</v>
      </c>
      <c r="H8" s="88"/>
      <c r="I8" s="88"/>
      <c r="J8" s="88"/>
      <c r="K8" s="88"/>
      <c r="L8" s="88"/>
      <c r="M8" s="88"/>
      <c r="N8" s="88"/>
      <c r="O8" s="88"/>
      <c r="P8" s="88"/>
    </row>
    <row r="9" spans="7:16" ht="18">
      <c r="G9" s="88" t="s">
        <v>147</v>
      </c>
      <c r="H9" s="88"/>
      <c r="I9" s="88"/>
      <c r="J9" s="88"/>
      <c r="K9" s="88"/>
      <c r="L9" s="88"/>
      <c r="M9" s="88"/>
      <c r="N9" s="88"/>
      <c r="O9" s="88"/>
      <c r="P9" s="88"/>
    </row>
    <row r="12" ht="0.75" customHeight="1"/>
    <row r="13" spans="1:16" ht="15">
      <c r="A13" s="92" t="s">
        <v>138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1:16" ht="1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1:14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6" ht="15">
      <c r="A16" s="7"/>
      <c r="B16" s="2"/>
      <c r="H16" s="87"/>
      <c r="I16" s="87"/>
      <c r="J16" s="17"/>
      <c r="N16" s="20" t="s">
        <v>20</v>
      </c>
      <c r="O16" s="91" t="s">
        <v>20</v>
      </c>
      <c r="P16" s="91"/>
    </row>
    <row r="17" spans="1:16" ht="31.5" customHeight="1">
      <c r="A17" s="93" t="s">
        <v>0</v>
      </c>
      <c r="B17" s="82" t="s">
        <v>13</v>
      </c>
      <c r="C17" s="82" t="s">
        <v>1</v>
      </c>
      <c r="D17" s="82" t="s">
        <v>2</v>
      </c>
      <c r="E17" s="84" t="s">
        <v>6</v>
      </c>
      <c r="F17" s="85"/>
      <c r="G17" s="86"/>
      <c r="H17" s="82" t="s">
        <v>3</v>
      </c>
      <c r="I17" s="79" t="s">
        <v>19</v>
      </c>
      <c r="J17" s="80"/>
      <c r="K17" s="80"/>
      <c r="L17" s="80"/>
      <c r="M17" s="81"/>
      <c r="N17" s="89" t="s">
        <v>145</v>
      </c>
      <c r="O17" s="34"/>
      <c r="P17" s="35"/>
    </row>
    <row r="18" spans="1:16" ht="121.5" customHeight="1">
      <c r="A18" s="94"/>
      <c r="B18" s="83"/>
      <c r="C18" s="83"/>
      <c r="D18" s="83"/>
      <c r="E18" s="45" t="s">
        <v>71</v>
      </c>
      <c r="F18" s="45" t="s">
        <v>69</v>
      </c>
      <c r="G18" s="45" t="s">
        <v>70</v>
      </c>
      <c r="H18" s="83"/>
      <c r="I18" s="68" t="s">
        <v>149</v>
      </c>
      <c r="J18" s="69"/>
      <c r="K18" s="70" t="s">
        <v>150</v>
      </c>
      <c r="L18" s="70" t="s">
        <v>150</v>
      </c>
      <c r="M18" s="68" t="s">
        <v>151</v>
      </c>
      <c r="N18" s="89"/>
      <c r="O18" s="36"/>
      <c r="P18" s="37"/>
    </row>
    <row r="19" spans="1:16" ht="15" customHeight="1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8</v>
      </c>
      <c r="K19" s="46">
        <v>9</v>
      </c>
      <c r="L19" s="46">
        <v>10</v>
      </c>
      <c r="M19" s="46">
        <v>11</v>
      </c>
      <c r="N19" s="46">
        <v>12</v>
      </c>
      <c r="O19" s="14">
        <v>11</v>
      </c>
      <c r="P19" s="18">
        <v>12</v>
      </c>
    </row>
    <row r="20" spans="1:16" s="10" customFormat="1" ht="30">
      <c r="A20" s="47" t="s">
        <v>139</v>
      </c>
      <c r="B20" s="44">
        <v>650</v>
      </c>
      <c r="C20" s="48"/>
      <c r="D20" s="48"/>
      <c r="E20" s="48"/>
      <c r="F20" s="48"/>
      <c r="G20" s="48"/>
      <c r="H20" s="48"/>
      <c r="I20" s="49">
        <f>I21+I83+I90+I113+I126+I139+I162+I170+I156</f>
        <v>18877.9</v>
      </c>
      <c r="J20" s="49">
        <f>J21+J83+J90+J113+J126+J139+J162+J170+J156</f>
        <v>17018.9</v>
      </c>
      <c r="K20" s="49">
        <f>K21+K83+K90+K113+K126+K139+K162+K170+K156</f>
        <v>18941.6</v>
      </c>
      <c r="L20" s="49">
        <f>L21+L83+L90+L113+L126+L139+L162+L170+L156</f>
        <v>500</v>
      </c>
      <c r="M20" s="49">
        <f>M21+M83+M90+M113+M126+M139+M162+M170+M156</f>
        <v>19377.9</v>
      </c>
      <c r="N20" s="49">
        <f>N21+N83+N90+N113+N126+N139+N162+N170</f>
        <v>479.9</v>
      </c>
      <c r="O20" s="9" t="e">
        <f>O21+O83+O90+O113+O126+O139+O162+O170</f>
        <v>#REF!</v>
      </c>
      <c r="P20" s="9" t="e">
        <f>P21+P83+P90+P113+P126+P139+P162+P170</f>
        <v>#REF!</v>
      </c>
    </row>
    <row r="21" spans="1:16" s="32" customFormat="1" ht="21" customHeight="1">
      <c r="A21" s="43" t="s">
        <v>22</v>
      </c>
      <c r="B21" s="50">
        <v>650</v>
      </c>
      <c r="C21" s="51" t="s">
        <v>7</v>
      </c>
      <c r="D21" s="51" t="s">
        <v>68</v>
      </c>
      <c r="E21" s="51"/>
      <c r="F21" s="51"/>
      <c r="G21" s="51"/>
      <c r="H21" s="51"/>
      <c r="I21" s="52">
        <f>I22+I29+I36+I50+I56</f>
        <v>10536.8</v>
      </c>
      <c r="J21" s="52">
        <f>J22+J29+J36+J50+J56</f>
        <v>9501.5</v>
      </c>
      <c r="K21" s="52">
        <f>K22+K29+K36+K50+K56</f>
        <v>10536.8</v>
      </c>
      <c r="L21" s="52">
        <f>L22+L29+L36+L50+L56</f>
        <v>0</v>
      </c>
      <c r="M21" s="52">
        <f>M22+M29+M36+M50+M56</f>
        <v>10536.8</v>
      </c>
      <c r="N21" s="52"/>
      <c r="O21" s="33" t="e">
        <f>O56</f>
        <v>#REF!</v>
      </c>
      <c r="P21" s="33" t="e">
        <f>P56</f>
        <v>#REF!</v>
      </c>
    </row>
    <row r="22" spans="1:16" s="26" customFormat="1" ht="66.75" customHeight="1">
      <c r="A22" s="53" t="s">
        <v>23</v>
      </c>
      <c r="B22" s="54">
        <v>650</v>
      </c>
      <c r="C22" s="55" t="s">
        <v>7</v>
      </c>
      <c r="D22" s="55" t="s">
        <v>8</v>
      </c>
      <c r="E22" s="55"/>
      <c r="F22" s="55"/>
      <c r="G22" s="55"/>
      <c r="H22" s="55"/>
      <c r="I22" s="56">
        <f>I23</f>
        <v>1746</v>
      </c>
      <c r="J22" s="56">
        <f aca="true" t="shared" si="0" ref="J22:M24">J23</f>
        <v>1746</v>
      </c>
      <c r="K22" s="56">
        <f t="shared" si="0"/>
        <v>1746</v>
      </c>
      <c r="L22" s="56">
        <f t="shared" si="0"/>
        <v>0</v>
      </c>
      <c r="M22" s="56">
        <f t="shared" si="0"/>
        <v>1746</v>
      </c>
      <c r="N22" s="57"/>
      <c r="O22" s="25"/>
      <c r="P22" s="25"/>
    </row>
    <row r="23" spans="1:16" s="10" customFormat="1" ht="15">
      <c r="A23" s="43" t="s">
        <v>86</v>
      </c>
      <c r="B23" s="58">
        <v>650</v>
      </c>
      <c r="C23" s="59" t="s">
        <v>7</v>
      </c>
      <c r="D23" s="59" t="s">
        <v>8</v>
      </c>
      <c r="E23" s="60">
        <v>40</v>
      </c>
      <c r="F23" s="60"/>
      <c r="G23" s="60"/>
      <c r="H23" s="60"/>
      <c r="I23" s="52">
        <f>I24</f>
        <v>1746</v>
      </c>
      <c r="J23" s="52">
        <f t="shared" si="0"/>
        <v>1746</v>
      </c>
      <c r="K23" s="52">
        <f t="shared" si="0"/>
        <v>1746</v>
      </c>
      <c r="L23" s="52">
        <f t="shared" si="0"/>
        <v>0</v>
      </c>
      <c r="M23" s="52">
        <f t="shared" si="0"/>
        <v>1746</v>
      </c>
      <c r="N23" s="57"/>
      <c r="O23" s="16"/>
      <c r="P23" s="16"/>
    </row>
    <row r="24" spans="1:16" s="10" customFormat="1" ht="61.5">
      <c r="A24" s="43" t="s">
        <v>128</v>
      </c>
      <c r="B24" s="58">
        <v>650</v>
      </c>
      <c r="C24" s="59" t="s">
        <v>7</v>
      </c>
      <c r="D24" s="59" t="s">
        <v>8</v>
      </c>
      <c r="E24" s="58">
        <v>40</v>
      </c>
      <c r="F24" s="58">
        <v>1</v>
      </c>
      <c r="G24" s="60"/>
      <c r="H24" s="60"/>
      <c r="I24" s="38">
        <f>I25</f>
        <v>1746</v>
      </c>
      <c r="J24" s="38">
        <f t="shared" si="0"/>
        <v>1746</v>
      </c>
      <c r="K24" s="38">
        <f t="shared" si="0"/>
        <v>1746</v>
      </c>
      <c r="L24" s="38">
        <f t="shared" si="0"/>
        <v>0</v>
      </c>
      <c r="M24" s="38">
        <f t="shared" si="0"/>
        <v>1746</v>
      </c>
      <c r="N24" s="39"/>
      <c r="O24" s="16"/>
      <c r="P24" s="16"/>
    </row>
    <row r="25" spans="1:16" s="10" customFormat="1" ht="15">
      <c r="A25" s="61" t="s">
        <v>87</v>
      </c>
      <c r="B25" s="62">
        <v>650</v>
      </c>
      <c r="C25" s="63" t="s">
        <v>7</v>
      </c>
      <c r="D25" s="63" t="s">
        <v>8</v>
      </c>
      <c r="E25" s="63" t="s">
        <v>72</v>
      </c>
      <c r="F25" s="63" t="s">
        <v>73</v>
      </c>
      <c r="G25" s="63" t="s">
        <v>74</v>
      </c>
      <c r="H25" s="63"/>
      <c r="I25" s="64">
        <f>I27</f>
        <v>1746</v>
      </c>
      <c r="J25" s="64">
        <f>J27</f>
        <v>1746</v>
      </c>
      <c r="K25" s="64">
        <f>K27</f>
        <v>1746</v>
      </c>
      <c r="L25" s="64">
        <f>L27</f>
        <v>0</v>
      </c>
      <c r="M25" s="64">
        <f>M27</f>
        <v>1746</v>
      </c>
      <c r="N25" s="39"/>
      <c r="O25" s="16"/>
      <c r="P25" s="16"/>
    </row>
    <row r="26" spans="1:16" s="10" customFormat="1" ht="107.25" customHeight="1">
      <c r="A26" s="42" t="s">
        <v>63</v>
      </c>
      <c r="B26" s="62">
        <v>650</v>
      </c>
      <c r="C26" s="63" t="s">
        <v>7</v>
      </c>
      <c r="D26" s="63" t="s">
        <v>8</v>
      </c>
      <c r="E26" s="63" t="s">
        <v>72</v>
      </c>
      <c r="F26" s="63" t="s">
        <v>73</v>
      </c>
      <c r="G26" s="63" t="s">
        <v>74</v>
      </c>
      <c r="H26" s="63" t="s">
        <v>53</v>
      </c>
      <c r="I26" s="64">
        <f>I27</f>
        <v>1746</v>
      </c>
      <c r="J26" s="64">
        <f aca="true" t="shared" si="1" ref="J26:M27">J27</f>
        <v>1746</v>
      </c>
      <c r="K26" s="64">
        <f t="shared" si="1"/>
        <v>1746</v>
      </c>
      <c r="L26" s="64">
        <f t="shared" si="1"/>
        <v>0</v>
      </c>
      <c r="M26" s="64">
        <f t="shared" si="1"/>
        <v>1746</v>
      </c>
      <c r="N26" s="39"/>
      <c r="O26" s="16"/>
      <c r="P26" s="16"/>
    </row>
    <row r="27" spans="1:16" s="10" customFormat="1" ht="46.5">
      <c r="A27" s="42" t="s">
        <v>26</v>
      </c>
      <c r="B27" s="62">
        <v>650</v>
      </c>
      <c r="C27" s="63" t="s">
        <v>7</v>
      </c>
      <c r="D27" s="63" t="s">
        <v>8</v>
      </c>
      <c r="E27" s="63" t="s">
        <v>72</v>
      </c>
      <c r="F27" s="63" t="s">
        <v>73</v>
      </c>
      <c r="G27" s="63" t="s">
        <v>74</v>
      </c>
      <c r="H27" s="63" t="s">
        <v>24</v>
      </c>
      <c r="I27" s="64">
        <f>I28</f>
        <v>1746</v>
      </c>
      <c r="J27" s="64">
        <f t="shared" si="1"/>
        <v>1746</v>
      </c>
      <c r="K27" s="64">
        <f t="shared" si="1"/>
        <v>1746</v>
      </c>
      <c r="L27" s="64">
        <f t="shared" si="1"/>
        <v>0</v>
      </c>
      <c r="M27" s="64">
        <f t="shared" si="1"/>
        <v>1746</v>
      </c>
      <c r="N27" s="39"/>
      <c r="O27" s="16"/>
      <c r="P27" s="16"/>
    </row>
    <row r="28" spans="1:16" s="23" customFormat="1" ht="61.5">
      <c r="A28" s="42" t="s">
        <v>111</v>
      </c>
      <c r="B28" s="62">
        <v>650</v>
      </c>
      <c r="C28" s="63" t="s">
        <v>7</v>
      </c>
      <c r="D28" s="63" t="s">
        <v>8</v>
      </c>
      <c r="E28" s="63" t="s">
        <v>72</v>
      </c>
      <c r="F28" s="63" t="s">
        <v>73</v>
      </c>
      <c r="G28" s="63" t="s">
        <v>74</v>
      </c>
      <c r="H28" s="63" t="s">
        <v>25</v>
      </c>
      <c r="I28" s="64">
        <v>1746</v>
      </c>
      <c r="J28" s="64">
        <v>1746</v>
      </c>
      <c r="K28" s="64">
        <v>1746</v>
      </c>
      <c r="L28" s="64">
        <v>0</v>
      </c>
      <c r="M28" s="64">
        <v>1746</v>
      </c>
      <c r="N28" s="39"/>
      <c r="O28" s="22"/>
      <c r="P28" s="22"/>
    </row>
    <row r="29" spans="1:16" s="26" customFormat="1" ht="81.75" customHeight="1">
      <c r="A29" s="42" t="s">
        <v>27</v>
      </c>
      <c r="B29" s="58">
        <v>650</v>
      </c>
      <c r="C29" s="59" t="s">
        <v>7</v>
      </c>
      <c r="D29" s="59" t="s">
        <v>11</v>
      </c>
      <c r="E29" s="59"/>
      <c r="F29" s="59"/>
      <c r="G29" s="59"/>
      <c r="H29" s="59"/>
      <c r="I29" s="38">
        <f>I30</f>
        <v>10</v>
      </c>
      <c r="J29" s="38">
        <f aca="true" t="shared" si="2" ref="J29:M30">J30</f>
        <v>10</v>
      </c>
      <c r="K29" s="38">
        <f t="shared" si="2"/>
        <v>10</v>
      </c>
      <c r="L29" s="38">
        <f t="shared" si="2"/>
        <v>0</v>
      </c>
      <c r="M29" s="38">
        <f t="shared" si="2"/>
        <v>10</v>
      </c>
      <c r="N29" s="39"/>
      <c r="O29" s="25"/>
      <c r="P29" s="25"/>
    </row>
    <row r="30" spans="1:16" s="10" customFormat="1" ht="15">
      <c r="A30" s="43" t="s">
        <v>86</v>
      </c>
      <c r="B30" s="58">
        <v>650</v>
      </c>
      <c r="C30" s="59" t="s">
        <v>7</v>
      </c>
      <c r="D30" s="59" t="s">
        <v>11</v>
      </c>
      <c r="E30" s="60">
        <v>40</v>
      </c>
      <c r="F30" s="60"/>
      <c r="G30" s="59"/>
      <c r="H30" s="59"/>
      <c r="I30" s="38">
        <f>I31</f>
        <v>10</v>
      </c>
      <c r="J30" s="38">
        <f t="shared" si="2"/>
        <v>10</v>
      </c>
      <c r="K30" s="38">
        <f t="shared" si="2"/>
        <v>10</v>
      </c>
      <c r="L30" s="38">
        <f t="shared" si="2"/>
        <v>0</v>
      </c>
      <c r="M30" s="38">
        <f t="shared" si="2"/>
        <v>10</v>
      </c>
      <c r="N30" s="39"/>
      <c r="O30" s="16"/>
      <c r="P30" s="16"/>
    </row>
    <row r="31" spans="1:16" s="10" customFormat="1" ht="61.5">
      <c r="A31" s="43" t="s">
        <v>128</v>
      </c>
      <c r="B31" s="58">
        <v>650</v>
      </c>
      <c r="C31" s="59" t="s">
        <v>7</v>
      </c>
      <c r="D31" s="59" t="s">
        <v>11</v>
      </c>
      <c r="E31" s="58">
        <v>40</v>
      </c>
      <c r="F31" s="58">
        <v>1</v>
      </c>
      <c r="G31" s="59"/>
      <c r="H31" s="59"/>
      <c r="I31" s="38">
        <f>I32</f>
        <v>10</v>
      </c>
      <c r="J31" s="38">
        <f>J32</f>
        <v>10</v>
      </c>
      <c r="K31" s="38">
        <f>K32</f>
        <v>10</v>
      </c>
      <c r="L31" s="38">
        <f>L32</f>
        <v>0</v>
      </c>
      <c r="M31" s="38">
        <f>M32</f>
        <v>10</v>
      </c>
      <c r="N31" s="39"/>
      <c r="O31" s="16"/>
      <c r="P31" s="16"/>
    </row>
    <row r="32" spans="1:16" s="10" customFormat="1" ht="30" customHeight="1">
      <c r="A32" s="42" t="s">
        <v>81</v>
      </c>
      <c r="B32" s="58">
        <v>650</v>
      </c>
      <c r="C32" s="59" t="s">
        <v>7</v>
      </c>
      <c r="D32" s="59" t="s">
        <v>11</v>
      </c>
      <c r="E32" s="59" t="s">
        <v>72</v>
      </c>
      <c r="F32" s="59" t="s">
        <v>73</v>
      </c>
      <c r="G32" s="12" t="s">
        <v>75</v>
      </c>
      <c r="H32" s="59"/>
      <c r="I32" s="38">
        <f>I34</f>
        <v>10</v>
      </c>
      <c r="J32" s="38">
        <f>J34</f>
        <v>10</v>
      </c>
      <c r="K32" s="38">
        <f>K34</f>
        <v>10</v>
      </c>
      <c r="L32" s="38">
        <f>L34</f>
        <v>0</v>
      </c>
      <c r="M32" s="38">
        <f>M34</f>
        <v>10</v>
      </c>
      <c r="N32" s="39"/>
      <c r="O32" s="16"/>
      <c r="P32" s="16"/>
    </row>
    <row r="33" spans="1:16" s="10" customFormat="1" ht="46.5" customHeight="1">
      <c r="A33" s="43" t="s">
        <v>140</v>
      </c>
      <c r="B33" s="58">
        <v>650</v>
      </c>
      <c r="C33" s="59" t="s">
        <v>7</v>
      </c>
      <c r="D33" s="59" t="s">
        <v>11</v>
      </c>
      <c r="E33" s="59" t="s">
        <v>72</v>
      </c>
      <c r="F33" s="59" t="s">
        <v>73</v>
      </c>
      <c r="G33" s="12" t="s">
        <v>75</v>
      </c>
      <c r="H33" s="59" t="s">
        <v>141</v>
      </c>
      <c r="I33" s="38">
        <f aca="true" t="shared" si="3" ref="I33:M34">I34</f>
        <v>10</v>
      </c>
      <c r="J33" s="38">
        <f t="shared" si="3"/>
        <v>10</v>
      </c>
      <c r="K33" s="38">
        <f t="shared" si="3"/>
        <v>10</v>
      </c>
      <c r="L33" s="38">
        <f t="shared" si="3"/>
        <v>0</v>
      </c>
      <c r="M33" s="38">
        <f t="shared" si="3"/>
        <v>10</v>
      </c>
      <c r="N33" s="39"/>
      <c r="O33" s="16"/>
      <c r="P33" s="16"/>
    </row>
    <row r="34" spans="1:16" s="10" customFormat="1" ht="53.25" customHeight="1">
      <c r="A34" s="42" t="s">
        <v>116</v>
      </c>
      <c r="B34" s="58">
        <v>650</v>
      </c>
      <c r="C34" s="59" t="s">
        <v>7</v>
      </c>
      <c r="D34" s="59" t="s">
        <v>11</v>
      </c>
      <c r="E34" s="59" t="s">
        <v>72</v>
      </c>
      <c r="F34" s="59" t="s">
        <v>73</v>
      </c>
      <c r="G34" s="12" t="s">
        <v>75</v>
      </c>
      <c r="H34" s="59" t="s">
        <v>28</v>
      </c>
      <c r="I34" s="38">
        <f t="shared" si="3"/>
        <v>10</v>
      </c>
      <c r="J34" s="38">
        <f t="shared" si="3"/>
        <v>10</v>
      </c>
      <c r="K34" s="38">
        <f t="shared" si="3"/>
        <v>10</v>
      </c>
      <c r="L34" s="38">
        <f t="shared" si="3"/>
        <v>0</v>
      </c>
      <c r="M34" s="38">
        <f t="shared" si="3"/>
        <v>10</v>
      </c>
      <c r="N34" s="39"/>
      <c r="O34" s="16"/>
      <c r="P34" s="16"/>
    </row>
    <row r="35" spans="1:16" s="23" customFormat="1" ht="46.5">
      <c r="A35" s="42" t="s">
        <v>117</v>
      </c>
      <c r="B35" s="58">
        <v>650</v>
      </c>
      <c r="C35" s="59" t="s">
        <v>7</v>
      </c>
      <c r="D35" s="59" t="s">
        <v>11</v>
      </c>
      <c r="E35" s="59" t="s">
        <v>72</v>
      </c>
      <c r="F35" s="59" t="s">
        <v>73</v>
      </c>
      <c r="G35" s="12" t="s">
        <v>75</v>
      </c>
      <c r="H35" s="59" t="s">
        <v>29</v>
      </c>
      <c r="I35" s="38">
        <v>10</v>
      </c>
      <c r="J35" s="38">
        <v>10</v>
      </c>
      <c r="K35" s="38">
        <v>10</v>
      </c>
      <c r="L35" s="38">
        <v>0</v>
      </c>
      <c r="M35" s="38">
        <v>10</v>
      </c>
      <c r="N35" s="39"/>
      <c r="O35" s="22"/>
      <c r="P35" s="22"/>
    </row>
    <row r="36" spans="1:16" s="26" customFormat="1" ht="93">
      <c r="A36" s="42" t="s">
        <v>62</v>
      </c>
      <c r="B36" s="58">
        <v>650</v>
      </c>
      <c r="C36" s="59" t="s">
        <v>7</v>
      </c>
      <c r="D36" s="59" t="s">
        <v>9</v>
      </c>
      <c r="E36" s="59"/>
      <c r="F36" s="59"/>
      <c r="G36" s="13"/>
      <c r="H36" s="59"/>
      <c r="I36" s="38">
        <f aca="true" t="shared" si="4" ref="I36:M38">I37</f>
        <v>6865.4</v>
      </c>
      <c r="J36" s="38">
        <f t="shared" si="4"/>
        <v>6387.5</v>
      </c>
      <c r="K36" s="38">
        <f t="shared" si="4"/>
        <v>6865.4</v>
      </c>
      <c r="L36" s="38">
        <f t="shared" si="4"/>
        <v>0</v>
      </c>
      <c r="M36" s="38">
        <f t="shared" si="4"/>
        <v>6865.4</v>
      </c>
      <c r="N36" s="39"/>
      <c r="O36" s="25"/>
      <c r="P36" s="25"/>
    </row>
    <row r="37" spans="1:16" s="10" customFormat="1" ht="15">
      <c r="A37" s="43" t="s">
        <v>86</v>
      </c>
      <c r="B37" s="58">
        <v>650</v>
      </c>
      <c r="C37" s="59" t="s">
        <v>7</v>
      </c>
      <c r="D37" s="59" t="s">
        <v>9</v>
      </c>
      <c r="E37" s="60">
        <v>40</v>
      </c>
      <c r="F37" s="60"/>
      <c r="G37" s="13"/>
      <c r="H37" s="59"/>
      <c r="I37" s="38">
        <f t="shared" si="4"/>
        <v>6865.4</v>
      </c>
      <c r="J37" s="38">
        <f t="shared" si="4"/>
        <v>6387.5</v>
      </c>
      <c r="K37" s="38">
        <f t="shared" si="4"/>
        <v>6865.4</v>
      </c>
      <c r="L37" s="38">
        <f t="shared" si="4"/>
        <v>0</v>
      </c>
      <c r="M37" s="38">
        <f t="shared" si="4"/>
        <v>6865.4</v>
      </c>
      <c r="N37" s="39"/>
      <c r="O37" s="16"/>
      <c r="P37" s="16"/>
    </row>
    <row r="38" spans="1:16" s="10" customFormat="1" ht="61.5">
      <c r="A38" s="43" t="s">
        <v>128</v>
      </c>
      <c r="B38" s="58">
        <v>650</v>
      </c>
      <c r="C38" s="59" t="s">
        <v>7</v>
      </c>
      <c r="D38" s="59" t="s">
        <v>9</v>
      </c>
      <c r="E38" s="58">
        <v>40</v>
      </c>
      <c r="F38" s="58">
        <v>1</v>
      </c>
      <c r="G38" s="13"/>
      <c r="H38" s="59"/>
      <c r="I38" s="38">
        <f t="shared" si="4"/>
        <v>6865.4</v>
      </c>
      <c r="J38" s="38">
        <f t="shared" si="4"/>
        <v>6387.5</v>
      </c>
      <c r="K38" s="38">
        <f t="shared" si="4"/>
        <v>6865.4</v>
      </c>
      <c r="L38" s="38">
        <f t="shared" si="4"/>
        <v>0</v>
      </c>
      <c r="M38" s="38">
        <f t="shared" si="4"/>
        <v>6865.4</v>
      </c>
      <c r="N38" s="39"/>
      <c r="O38" s="16"/>
      <c r="P38" s="16"/>
    </row>
    <row r="39" spans="1:16" s="29" customFormat="1" ht="30.75">
      <c r="A39" s="43" t="s">
        <v>81</v>
      </c>
      <c r="B39" s="58">
        <v>650</v>
      </c>
      <c r="C39" s="59" t="s">
        <v>7</v>
      </c>
      <c r="D39" s="59" t="s">
        <v>9</v>
      </c>
      <c r="E39" s="59" t="s">
        <v>72</v>
      </c>
      <c r="F39" s="59" t="s">
        <v>73</v>
      </c>
      <c r="G39" s="59" t="s">
        <v>75</v>
      </c>
      <c r="H39" s="59"/>
      <c r="I39" s="38">
        <f>I41+I45+I48</f>
        <v>6865.4</v>
      </c>
      <c r="J39" s="38">
        <f>J41+J45+J48</f>
        <v>6387.5</v>
      </c>
      <c r="K39" s="38">
        <f>K41+K45+K48</f>
        <v>6865.4</v>
      </c>
      <c r="L39" s="38">
        <f>L41+L45+L48</f>
        <v>0</v>
      </c>
      <c r="M39" s="38">
        <f>M41+M45+M48</f>
        <v>6865.4</v>
      </c>
      <c r="N39" s="39"/>
      <c r="O39" s="28"/>
      <c r="P39" s="28"/>
    </row>
    <row r="40" spans="1:16" s="29" customFormat="1" ht="108" customHeight="1">
      <c r="A40" s="42" t="s">
        <v>63</v>
      </c>
      <c r="B40" s="58">
        <v>650</v>
      </c>
      <c r="C40" s="59" t="s">
        <v>7</v>
      </c>
      <c r="D40" s="59" t="s">
        <v>9</v>
      </c>
      <c r="E40" s="59" t="s">
        <v>72</v>
      </c>
      <c r="F40" s="59" t="s">
        <v>73</v>
      </c>
      <c r="G40" s="59" t="s">
        <v>75</v>
      </c>
      <c r="H40" s="59" t="s">
        <v>53</v>
      </c>
      <c r="I40" s="38">
        <f>I41</f>
        <v>6350</v>
      </c>
      <c r="J40" s="38">
        <f>J41</f>
        <v>6350</v>
      </c>
      <c r="K40" s="38">
        <f>K41</f>
        <v>6350</v>
      </c>
      <c r="L40" s="38">
        <f>L41</f>
        <v>0</v>
      </c>
      <c r="M40" s="38">
        <f>M41</f>
        <v>6350</v>
      </c>
      <c r="N40" s="39"/>
      <c r="O40" s="28"/>
      <c r="P40" s="28"/>
    </row>
    <row r="41" spans="1:16" s="10" customFormat="1" ht="46.5">
      <c r="A41" s="43" t="s">
        <v>26</v>
      </c>
      <c r="B41" s="58">
        <v>650</v>
      </c>
      <c r="C41" s="59" t="s">
        <v>7</v>
      </c>
      <c r="D41" s="59" t="s">
        <v>9</v>
      </c>
      <c r="E41" s="59" t="s">
        <v>72</v>
      </c>
      <c r="F41" s="59" t="s">
        <v>73</v>
      </c>
      <c r="G41" s="59" t="s">
        <v>75</v>
      </c>
      <c r="H41" s="59" t="s">
        <v>24</v>
      </c>
      <c r="I41" s="38">
        <f>I42+I43</f>
        <v>6350</v>
      </c>
      <c r="J41" s="38">
        <f>J42+J43</f>
        <v>6350</v>
      </c>
      <c r="K41" s="38">
        <f>K42+K43</f>
        <v>6350</v>
      </c>
      <c r="L41" s="38">
        <f>L42+L43</f>
        <v>0</v>
      </c>
      <c r="M41" s="38">
        <f>M42+M43</f>
        <v>6350</v>
      </c>
      <c r="N41" s="39"/>
      <c r="O41" s="16"/>
      <c r="P41" s="16"/>
    </row>
    <row r="42" spans="1:16" s="23" customFormat="1" ht="61.5">
      <c r="A42" s="43" t="s">
        <v>111</v>
      </c>
      <c r="B42" s="58">
        <v>650</v>
      </c>
      <c r="C42" s="59" t="s">
        <v>7</v>
      </c>
      <c r="D42" s="59" t="s">
        <v>9</v>
      </c>
      <c r="E42" s="59" t="s">
        <v>72</v>
      </c>
      <c r="F42" s="59" t="s">
        <v>73</v>
      </c>
      <c r="G42" s="59" t="s">
        <v>75</v>
      </c>
      <c r="H42" s="59" t="s">
        <v>25</v>
      </c>
      <c r="I42" s="38">
        <v>6338</v>
      </c>
      <c r="J42" s="38">
        <v>6338</v>
      </c>
      <c r="K42" s="38">
        <v>6338</v>
      </c>
      <c r="L42" s="38">
        <v>0</v>
      </c>
      <c r="M42" s="38">
        <v>6338</v>
      </c>
      <c r="N42" s="39"/>
      <c r="O42" s="22"/>
      <c r="P42" s="22"/>
    </row>
    <row r="43" spans="1:16" s="23" customFormat="1" ht="61.5">
      <c r="A43" s="43" t="s">
        <v>115</v>
      </c>
      <c r="B43" s="58">
        <v>650</v>
      </c>
      <c r="C43" s="59" t="s">
        <v>7</v>
      </c>
      <c r="D43" s="59" t="s">
        <v>9</v>
      </c>
      <c r="E43" s="59" t="s">
        <v>72</v>
      </c>
      <c r="F43" s="59" t="s">
        <v>73</v>
      </c>
      <c r="G43" s="59" t="s">
        <v>75</v>
      </c>
      <c r="H43" s="59" t="s">
        <v>30</v>
      </c>
      <c r="I43" s="38">
        <v>12</v>
      </c>
      <c r="J43" s="38">
        <v>12</v>
      </c>
      <c r="K43" s="38">
        <v>12</v>
      </c>
      <c r="L43" s="38">
        <v>0</v>
      </c>
      <c r="M43" s="38">
        <v>12</v>
      </c>
      <c r="N43" s="39"/>
      <c r="O43" s="22"/>
      <c r="P43" s="22"/>
    </row>
    <row r="44" spans="1:16" s="23" customFormat="1" ht="61.5">
      <c r="A44" s="43" t="s">
        <v>140</v>
      </c>
      <c r="B44" s="58">
        <v>650</v>
      </c>
      <c r="C44" s="59" t="s">
        <v>7</v>
      </c>
      <c r="D44" s="59" t="s">
        <v>9</v>
      </c>
      <c r="E44" s="59" t="s">
        <v>72</v>
      </c>
      <c r="F44" s="59" t="s">
        <v>73</v>
      </c>
      <c r="G44" s="59" t="s">
        <v>75</v>
      </c>
      <c r="H44" s="59" t="s">
        <v>141</v>
      </c>
      <c r="I44" s="38">
        <f aca="true" t="shared" si="5" ref="I44:M45">I45</f>
        <v>477.9</v>
      </c>
      <c r="J44" s="38">
        <f t="shared" si="5"/>
        <v>0</v>
      </c>
      <c r="K44" s="38">
        <f t="shared" si="5"/>
        <v>477.9</v>
      </c>
      <c r="L44" s="38">
        <f t="shared" si="5"/>
        <v>0</v>
      </c>
      <c r="M44" s="38">
        <f t="shared" si="5"/>
        <v>477.9</v>
      </c>
      <c r="N44" s="39"/>
      <c r="O44" s="22"/>
      <c r="P44" s="22"/>
    </row>
    <row r="45" spans="1:16" s="10" customFormat="1" ht="61.5">
      <c r="A45" s="42" t="s">
        <v>116</v>
      </c>
      <c r="B45" s="58">
        <v>650</v>
      </c>
      <c r="C45" s="59" t="s">
        <v>7</v>
      </c>
      <c r="D45" s="59" t="s">
        <v>9</v>
      </c>
      <c r="E45" s="59" t="s">
        <v>72</v>
      </c>
      <c r="F45" s="59" t="s">
        <v>73</v>
      </c>
      <c r="G45" s="59" t="s">
        <v>75</v>
      </c>
      <c r="H45" s="59" t="s">
        <v>28</v>
      </c>
      <c r="I45" s="38">
        <f t="shared" si="5"/>
        <v>477.9</v>
      </c>
      <c r="J45" s="38">
        <f t="shared" si="5"/>
        <v>0</v>
      </c>
      <c r="K45" s="38">
        <f t="shared" si="5"/>
        <v>477.9</v>
      </c>
      <c r="L45" s="38">
        <f t="shared" si="5"/>
        <v>0</v>
      </c>
      <c r="M45" s="38">
        <f t="shared" si="5"/>
        <v>477.9</v>
      </c>
      <c r="N45" s="39"/>
      <c r="O45" s="16"/>
      <c r="P45" s="16"/>
    </row>
    <row r="46" spans="1:16" s="23" customFormat="1" ht="46.5">
      <c r="A46" s="42" t="s">
        <v>117</v>
      </c>
      <c r="B46" s="58">
        <v>650</v>
      </c>
      <c r="C46" s="59" t="s">
        <v>7</v>
      </c>
      <c r="D46" s="59" t="s">
        <v>9</v>
      </c>
      <c r="E46" s="59" t="s">
        <v>72</v>
      </c>
      <c r="F46" s="59" t="s">
        <v>73</v>
      </c>
      <c r="G46" s="59" t="s">
        <v>75</v>
      </c>
      <c r="H46" s="59" t="s">
        <v>29</v>
      </c>
      <c r="I46" s="38">
        <v>477.9</v>
      </c>
      <c r="J46" s="38"/>
      <c r="K46" s="38">
        <f>I46+J46</f>
        <v>477.9</v>
      </c>
      <c r="L46" s="38">
        <v>0</v>
      </c>
      <c r="M46" s="38">
        <f>I46+L46</f>
        <v>477.9</v>
      </c>
      <c r="N46" s="39"/>
      <c r="O46" s="22"/>
      <c r="P46" s="22"/>
    </row>
    <row r="47" spans="1:16" s="23" customFormat="1" ht="30.75">
      <c r="A47" s="42" t="s">
        <v>142</v>
      </c>
      <c r="B47" s="58">
        <v>650</v>
      </c>
      <c r="C47" s="59" t="s">
        <v>7</v>
      </c>
      <c r="D47" s="59" t="s">
        <v>9</v>
      </c>
      <c r="E47" s="59" t="s">
        <v>72</v>
      </c>
      <c r="F47" s="59" t="s">
        <v>73</v>
      </c>
      <c r="G47" s="59" t="s">
        <v>75</v>
      </c>
      <c r="H47" s="59" t="s">
        <v>143</v>
      </c>
      <c r="I47" s="38">
        <f>I48</f>
        <v>37.5</v>
      </c>
      <c r="J47" s="38">
        <f aca="true" t="shared" si="6" ref="J47:M48">J48</f>
        <v>37.5</v>
      </c>
      <c r="K47" s="38">
        <f t="shared" si="6"/>
        <v>37.5</v>
      </c>
      <c r="L47" s="38">
        <f t="shared" si="6"/>
        <v>0</v>
      </c>
      <c r="M47" s="38">
        <f t="shared" si="6"/>
        <v>37.5</v>
      </c>
      <c r="N47" s="39"/>
      <c r="O47" s="22"/>
      <c r="P47" s="22"/>
    </row>
    <row r="48" spans="1:16" s="10" customFormat="1" ht="30.75">
      <c r="A48" s="43" t="s">
        <v>33</v>
      </c>
      <c r="B48" s="58">
        <v>650</v>
      </c>
      <c r="C48" s="59" t="s">
        <v>7</v>
      </c>
      <c r="D48" s="59" t="s">
        <v>9</v>
      </c>
      <c r="E48" s="59" t="s">
        <v>72</v>
      </c>
      <c r="F48" s="59" t="s">
        <v>73</v>
      </c>
      <c r="G48" s="59" t="s">
        <v>75</v>
      </c>
      <c r="H48" s="59" t="s">
        <v>31</v>
      </c>
      <c r="I48" s="38">
        <f>I49</f>
        <v>37.5</v>
      </c>
      <c r="J48" s="38">
        <f t="shared" si="6"/>
        <v>37.5</v>
      </c>
      <c r="K48" s="38">
        <f t="shared" si="6"/>
        <v>37.5</v>
      </c>
      <c r="L48" s="38">
        <f t="shared" si="6"/>
        <v>0</v>
      </c>
      <c r="M48" s="38">
        <f t="shared" si="6"/>
        <v>37.5</v>
      </c>
      <c r="N48" s="39"/>
      <c r="O48" s="16"/>
      <c r="P48" s="16"/>
    </row>
    <row r="49" spans="1:16" s="23" customFormat="1" ht="30.75">
      <c r="A49" s="43" t="s">
        <v>34</v>
      </c>
      <c r="B49" s="58">
        <v>650</v>
      </c>
      <c r="C49" s="59" t="s">
        <v>7</v>
      </c>
      <c r="D49" s="59" t="s">
        <v>9</v>
      </c>
      <c r="E49" s="59" t="s">
        <v>72</v>
      </c>
      <c r="F49" s="59" t="s">
        <v>73</v>
      </c>
      <c r="G49" s="59" t="s">
        <v>75</v>
      </c>
      <c r="H49" s="59" t="s">
        <v>32</v>
      </c>
      <c r="I49" s="38">
        <v>37.5</v>
      </c>
      <c r="J49" s="38">
        <v>37.5</v>
      </c>
      <c r="K49" s="38">
        <v>37.5</v>
      </c>
      <c r="L49" s="38">
        <v>0</v>
      </c>
      <c r="M49" s="38">
        <v>37.5</v>
      </c>
      <c r="N49" s="39"/>
      <c r="O49" s="22"/>
      <c r="P49" s="22"/>
    </row>
    <row r="50" spans="1:16" s="26" customFormat="1" ht="30.75">
      <c r="A50" s="43" t="s">
        <v>35</v>
      </c>
      <c r="B50" s="58">
        <v>650</v>
      </c>
      <c r="C50" s="59" t="s">
        <v>7</v>
      </c>
      <c r="D50" s="59" t="s">
        <v>15</v>
      </c>
      <c r="E50" s="59"/>
      <c r="F50" s="59"/>
      <c r="G50" s="59"/>
      <c r="H50" s="59"/>
      <c r="I50" s="38">
        <f>I51</f>
        <v>100</v>
      </c>
      <c r="J50" s="38">
        <f aca="true" t="shared" si="7" ref="J50:M52">J51</f>
        <v>100</v>
      </c>
      <c r="K50" s="38">
        <f t="shared" si="7"/>
        <v>100</v>
      </c>
      <c r="L50" s="38">
        <f t="shared" si="7"/>
        <v>0</v>
      </c>
      <c r="M50" s="38">
        <f t="shared" si="7"/>
        <v>100</v>
      </c>
      <c r="N50" s="39"/>
      <c r="O50" s="25"/>
      <c r="P50" s="25"/>
    </row>
    <row r="51" spans="1:16" s="10" customFormat="1" ht="15">
      <c r="A51" s="43" t="s">
        <v>86</v>
      </c>
      <c r="B51" s="58">
        <v>650</v>
      </c>
      <c r="C51" s="59" t="s">
        <v>7</v>
      </c>
      <c r="D51" s="59" t="s">
        <v>15</v>
      </c>
      <c r="E51" s="59" t="s">
        <v>72</v>
      </c>
      <c r="F51" s="59"/>
      <c r="G51" s="59"/>
      <c r="H51" s="59"/>
      <c r="I51" s="38">
        <f>I52</f>
        <v>100</v>
      </c>
      <c r="J51" s="38">
        <f t="shared" si="7"/>
        <v>100</v>
      </c>
      <c r="K51" s="38">
        <f t="shared" si="7"/>
        <v>100</v>
      </c>
      <c r="L51" s="38">
        <f t="shared" si="7"/>
        <v>0</v>
      </c>
      <c r="M51" s="38">
        <f t="shared" si="7"/>
        <v>100</v>
      </c>
      <c r="N51" s="39"/>
      <c r="O51" s="16"/>
      <c r="P51" s="16"/>
    </row>
    <row r="52" spans="1:16" s="10" customFormat="1" ht="15">
      <c r="A52" s="43" t="s">
        <v>80</v>
      </c>
      <c r="B52" s="58">
        <v>650</v>
      </c>
      <c r="C52" s="59" t="s">
        <v>7</v>
      </c>
      <c r="D52" s="59" t="s">
        <v>15</v>
      </c>
      <c r="E52" s="59" t="s">
        <v>72</v>
      </c>
      <c r="F52" s="59" t="s">
        <v>76</v>
      </c>
      <c r="G52" s="59"/>
      <c r="H52" s="59"/>
      <c r="I52" s="38">
        <f>I53</f>
        <v>100</v>
      </c>
      <c r="J52" s="38">
        <f t="shared" si="7"/>
        <v>100</v>
      </c>
      <c r="K52" s="38">
        <f t="shared" si="7"/>
        <v>100</v>
      </c>
      <c r="L52" s="38">
        <f t="shared" si="7"/>
        <v>0</v>
      </c>
      <c r="M52" s="38">
        <f t="shared" si="7"/>
        <v>100</v>
      </c>
      <c r="N52" s="39"/>
      <c r="O52" s="16"/>
      <c r="P52" s="16"/>
    </row>
    <row r="53" spans="1:16" s="10" customFormat="1" ht="15">
      <c r="A53" s="43" t="s">
        <v>105</v>
      </c>
      <c r="B53" s="58">
        <v>650</v>
      </c>
      <c r="C53" s="59" t="s">
        <v>7</v>
      </c>
      <c r="D53" s="59" t="s">
        <v>15</v>
      </c>
      <c r="E53" s="59" t="s">
        <v>72</v>
      </c>
      <c r="F53" s="59" t="s">
        <v>76</v>
      </c>
      <c r="G53" s="59" t="s">
        <v>77</v>
      </c>
      <c r="H53" s="59"/>
      <c r="I53" s="38">
        <f>I55</f>
        <v>100</v>
      </c>
      <c r="J53" s="38">
        <f>J55</f>
        <v>100</v>
      </c>
      <c r="K53" s="38">
        <f>K55</f>
        <v>100</v>
      </c>
      <c r="L53" s="38">
        <f>L55</f>
        <v>0</v>
      </c>
      <c r="M53" s="38">
        <f>M55</f>
        <v>100</v>
      </c>
      <c r="N53" s="39"/>
      <c r="O53" s="16"/>
      <c r="P53" s="16"/>
    </row>
    <row r="54" spans="1:16" s="10" customFormat="1" ht="24.75" customHeight="1">
      <c r="A54" s="42" t="s">
        <v>142</v>
      </c>
      <c r="B54" s="58">
        <v>650</v>
      </c>
      <c r="C54" s="59" t="s">
        <v>7</v>
      </c>
      <c r="D54" s="59" t="s">
        <v>15</v>
      </c>
      <c r="E54" s="59" t="s">
        <v>72</v>
      </c>
      <c r="F54" s="59" t="s">
        <v>76</v>
      </c>
      <c r="G54" s="59" t="s">
        <v>77</v>
      </c>
      <c r="H54" s="59" t="s">
        <v>143</v>
      </c>
      <c r="I54" s="38">
        <f>I55</f>
        <v>100</v>
      </c>
      <c r="J54" s="38">
        <f>J55</f>
        <v>100</v>
      </c>
      <c r="K54" s="38">
        <f>K55</f>
        <v>100</v>
      </c>
      <c r="L54" s="38">
        <f>L55</f>
        <v>0</v>
      </c>
      <c r="M54" s="38">
        <f>M55</f>
        <v>100</v>
      </c>
      <c r="N54" s="39"/>
      <c r="O54" s="16"/>
      <c r="P54" s="16"/>
    </row>
    <row r="55" spans="1:16" s="23" customFormat="1" ht="15">
      <c r="A55" s="43" t="s">
        <v>37</v>
      </c>
      <c r="B55" s="58">
        <v>650</v>
      </c>
      <c r="C55" s="59" t="s">
        <v>7</v>
      </c>
      <c r="D55" s="59" t="s">
        <v>15</v>
      </c>
      <c r="E55" s="59" t="s">
        <v>72</v>
      </c>
      <c r="F55" s="59" t="s">
        <v>76</v>
      </c>
      <c r="G55" s="59" t="s">
        <v>77</v>
      </c>
      <c r="H55" s="59" t="s">
        <v>36</v>
      </c>
      <c r="I55" s="38">
        <v>100</v>
      </c>
      <c r="J55" s="38">
        <v>100</v>
      </c>
      <c r="K55" s="38">
        <v>100</v>
      </c>
      <c r="L55" s="38">
        <v>0</v>
      </c>
      <c r="M55" s="38">
        <v>100</v>
      </c>
      <c r="N55" s="39"/>
      <c r="O55" s="22"/>
      <c r="P55" s="22"/>
    </row>
    <row r="56" spans="1:16" s="26" customFormat="1" ht="15">
      <c r="A56" s="43" t="s">
        <v>61</v>
      </c>
      <c r="B56" s="58">
        <v>650</v>
      </c>
      <c r="C56" s="59" t="s">
        <v>7</v>
      </c>
      <c r="D56" s="59" t="s">
        <v>17</v>
      </c>
      <c r="E56" s="59"/>
      <c r="F56" s="59"/>
      <c r="G56" s="59"/>
      <c r="H56" s="59"/>
      <c r="I56" s="38">
        <f>I57+I78</f>
        <v>1815.4</v>
      </c>
      <c r="J56" s="38">
        <f>J57+J78</f>
        <v>1258</v>
      </c>
      <c r="K56" s="38">
        <f>K57+K78</f>
        <v>1815.4</v>
      </c>
      <c r="L56" s="38">
        <f>L57+L78</f>
        <v>0</v>
      </c>
      <c r="M56" s="38">
        <f>M57+M78</f>
        <v>1815.4</v>
      </c>
      <c r="N56" s="38"/>
      <c r="O56" s="27" t="e">
        <f>O59+O74+#REF!+#REF!+#REF!</f>
        <v>#REF!</v>
      </c>
      <c r="P56" s="27" t="e">
        <f>P59+P74+#REF!+#REF!+#REF!</f>
        <v>#REF!</v>
      </c>
    </row>
    <row r="57" spans="1:16" s="10" customFormat="1" ht="15">
      <c r="A57" s="43" t="s">
        <v>86</v>
      </c>
      <c r="B57" s="58">
        <v>650</v>
      </c>
      <c r="C57" s="59" t="s">
        <v>7</v>
      </c>
      <c r="D57" s="59" t="s">
        <v>17</v>
      </c>
      <c r="E57" s="59" t="s">
        <v>72</v>
      </c>
      <c r="F57" s="59"/>
      <c r="G57" s="59"/>
      <c r="H57" s="59"/>
      <c r="I57" s="38">
        <f>I58+I73</f>
        <v>1740.4</v>
      </c>
      <c r="J57" s="38">
        <f>J58+J73</f>
        <v>1183</v>
      </c>
      <c r="K57" s="38">
        <f>K58+K73</f>
        <v>1740.4</v>
      </c>
      <c r="L57" s="38">
        <f>L58+L73</f>
        <v>0</v>
      </c>
      <c r="M57" s="38">
        <f>M58+M73</f>
        <v>1740.4</v>
      </c>
      <c r="N57" s="38"/>
      <c r="O57" s="11"/>
      <c r="P57" s="11"/>
    </row>
    <row r="58" spans="1:16" s="10" customFormat="1" ht="61.5">
      <c r="A58" s="43" t="s">
        <v>128</v>
      </c>
      <c r="B58" s="58">
        <v>650</v>
      </c>
      <c r="C58" s="59" t="s">
        <v>7</v>
      </c>
      <c r="D58" s="59" t="s">
        <v>17</v>
      </c>
      <c r="E58" s="59" t="s">
        <v>72</v>
      </c>
      <c r="F58" s="59" t="s">
        <v>73</v>
      </c>
      <c r="G58" s="59"/>
      <c r="H58" s="59"/>
      <c r="I58" s="38">
        <f>I63+I59</f>
        <v>1450.4</v>
      </c>
      <c r="J58" s="38">
        <f>J63+J59</f>
        <v>1183</v>
      </c>
      <c r="K58" s="38">
        <f>K63+K59</f>
        <v>1450.4</v>
      </c>
      <c r="L58" s="38">
        <f>L63+L59</f>
        <v>0</v>
      </c>
      <c r="M58" s="38">
        <f>M63+M59</f>
        <v>1450.4</v>
      </c>
      <c r="N58" s="38"/>
      <c r="O58" s="11"/>
      <c r="P58" s="11"/>
    </row>
    <row r="59" spans="1:16" s="29" customFormat="1" ht="30.75">
      <c r="A59" s="43" t="s">
        <v>81</v>
      </c>
      <c r="B59" s="58">
        <v>650</v>
      </c>
      <c r="C59" s="59" t="s">
        <v>7</v>
      </c>
      <c r="D59" s="59" t="s">
        <v>17</v>
      </c>
      <c r="E59" s="59" t="s">
        <v>72</v>
      </c>
      <c r="F59" s="59" t="s">
        <v>73</v>
      </c>
      <c r="G59" s="59" t="s">
        <v>75</v>
      </c>
      <c r="H59" s="59"/>
      <c r="I59" s="38">
        <f>I61</f>
        <v>653</v>
      </c>
      <c r="J59" s="38">
        <f>J61</f>
        <v>653</v>
      </c>
      <c r="K59" s="38">
        <f>K61</f>
        <v>653</v>
      </c>
      <c r="L59" s="38">
        <f>L61</f>
        <v>0</v>
      </c>
      <c r="M59" s="38">
        <f>M61</f>
        <v>653</v>
      </c>
      <c r="N59" s="38"/>
      <c r="O59" s="28"/>
      <c r="P59" s="28"/>
    </row>
    <row r="60" spans="1:16" s="29" customFormat="1" ht="109.5" customHeight="1">
      <c r="A60" s="42" t="s">
        <v>63</v>
      </c>
      <c r="B60" s="58">
        <v>650</v>
      </c>
      <c r="C60" s="59" t="s">
        <v>7</v>
      </c>
      <c r="D60" s="59" t="s">
        <v>17</v>
      </c>
      <c r="E60" s="59" t="s">
        <v>72</v>
      </c>
      <c r="F60" s="59" t="s">
        <v>73</v>
      </c>
      <c r="G60" s="59" t="s">
        <v>75</v>
      </c>
      <c r="H60" s="59" t="s">
        <v>53</v>
      </c>
      <c r="I60" s="38">
        <f>I61</f>
        <v>653</v>
      </c>
      <c r="J60" s="38">
        <f aca="true" t="shared" si="8" ref="J60:M61">J61</f>
        <v>653</v>
      </c>
      <c r="K60" s="38">
        <f t="shared" si="8"/>
        <v>653</v>
      </c>
      <c r="L60" s="38">
        <f t="shared" si="8"/>
        <v>0</v>
      </c>
      <c r="M60" s="38">
        <f t="shared" si="8"/>
        <v>653</v>
      </c>
      <c r="N60" s="38"/>
      <c r="O60" s="28"/>
      <c r="P60" s="28"/>
    </row>
    <row r="61" spans="1:16" s="10" customFormat="1" ht="46.5">
      <c r="A61" s="43" t="s">
        <v>26</v>
      </c>
      <c r="B61" s="58">
        <v>650</v>
      </c>
      <c r="C61" s="59" t="s">
        <v>7</v>
      </c>
      <c r="D61" s="59" t="s">
        <v>17</v>
      </c>
      <c r="E61" s="59" t="s">
        <v>72</v>
      </c>
      <c r="F61" s="59" t="s">
        <v>73</v>
      </c>
      <c r="G61" s="59" t="s">
        <v>75</v>
      </c>
      <c r="H61" s="59" t="s">
        <v>24</v>
      </c>
      <c r="I61" s="38">
        <f>I62</f>
        <v>653</v>
      </c>
      <c r="J61" s="38">
        <f t="shared" si="8"/>
        <v>653</v>
      </c>
      <c r="K61" s="38">
        <f t="shared" si="8"/>
        <v>653</v>
      </c>
      <c r="L61" s="38">
        <f t="shared" si="8"/>
        <v>0</v>
      </c>
      <c r="M61" s="38">
        <f t="shared" si="8"/>
        <v>653</v>
      </c>
      <c r="N61" s="38"/>
      <c r="O61" s="16"/>
      <c r="P61" s="16"/>
    </row>
    <row r="62" spans="1:16" s="23" customFormat="1" ht="60.75" customHeight="1">
      <c r="A62" s="43" t="s">
        <v>111</v>
      </c>
      <c r="B62" s="58">
        <v>650</v>
      </c>
      <c r="C62" s="59" t="s">
        <v>7</v>
      </c>
      <c r="D62" s="59" t="s">
        <v>17</v>
      </c>
      <c r="E62" s="59" t="s">
        <v>72</v>
      </c>
      <c r="F62" s="59" t="s">
        <v>73</v>
      </c>
      <c r="G62" s="59" t="s">
        <v>75</v>
      </c>
      <c r="H62" s="59" t="s">
        <v>25</v>
      </c>
      <c r="I62" s="38">
        <v>653</v>
      </c>
      <c r="J62" s="38">
        <v>653</v>
      </c>
      <c r="K62" s="38">
        <v>653</v>
      </c>
      <c r="L62" s="38">
        <v>0</v>
      </c>
      <c r="M62" s="38">
        <v>653</v>
      </c>
      <c r="N62" s="38"/>
      <c r="O62" s="22"/>
      <c r="P62" s="22"/>
    </row>
    <row r="63" spans="1:16" s="29" customFormat="1" ht="30.75">
      <c r="A63" s="43" t="s">
        <v>90</v>
      </c>
      <c r="B63" s="58">
        <v>650</v>
      </c>
      <c r="C63" s="59" t="s">
        <v>7</v>
      </c>
      <c r="D63" s="59" t="s">
        <v>17</v>
      </c>
      <c r="E63" s="59" t="s">
        <v>72</v>
      </c>
      <c r="F63" s="59" t="s">
        <v>73</v>
      </c>
      <c r="G63" s="59" t="s">
        <v>91</v>
      </c>
      <c r="H63" s="59"/>
      <c r="I63" s="38">
        <f>I65+I68+I71</f>
        <v>797.4</v>
      </c>
      <c r="J63" s="38">
        <f>J65+J68+J71</f>
        <v>530</v>
      </c>
      <c r="K63" s="38">
        <f>K65+K68+K71</f>
        <v>797.4</v>
      </c>
      <c r="L63" s="38">
        <f>L65+L68+L71</f>
        <v>0</v>
      </c>
      <c r="M63" s="38">
        <f>M65+M68+M71</f>
        <v>797.4</v>
      </c>
      <c r="N63" s="38"/>
      <c r="O63" s="28"/>
      <c r="P63" s="28"/>
    </row>
    <row r="64" spans="1:16" s="29" customFormat="1" ht="108">
      <c r="A64" s="42" t="s">
        <v>63</v>
      </c>
      <c r="B64" s="58">
        <v>650</v>
      </c>
      <c r="C64" s="59" t="s">
        <v>7</v>
      </c>
      <c r="D64" s="59" t="s">
        <v>17</v>
      </c>
      <c r="E64" s="59" t="s">
        <v>72</v>
      </c>
      <c r="F64" s="59" t="s">
        <v>73</v>
      </c>
      <c r="G64" s="59" t="s">
        <v>91</v>
      </c>
      <c r="H64" s="59" t="s">
        <v>53</v>
      </c>
      <c r="I64" s="38">
        <f>I65</f>
        <v>530</v>
      </c>
      <c r="J64" s="38">
        <f aca="true" t="shared" si="9" ref="J64:M65">J65</f>
        <v>530</v>
      </c>
      <c r="K64" s="38">
        <f t="shared" si="9"/>
        <v>530</v>
      </c>
      <c r="L64" s="38">
        <f t="shared" si="9"/>
        <v>0</v>
      </c>
      <c r="M64" s="38">
        <f t="shared" si="9"/>
        <v>530</v>
      </c>
      <c r="N64" s="38"/>
      <c r="O64" s="28"/>
      <c r="P64" s="28"/>
    </row>
    <row r="65" spans="1:16" s="10" customFormat="1" ht="46.5">
      <c r="A65" s="42" t="s">
        <v>26</v>
      </c>
      <c r="B65" s="12" t="s">
        <v>21</v>
      </c>
      <c r="C65" s="12" t="s">
        <v>7</v>
      </c>
      <c r="D65" s="12" t="s">
        <v>17</v>
      </c>
      <c r="E65" s="12" t="s">
        <v>72</v>
      </c>
      <c r="F65" s="12" t="s">
        <v>73</v>
      </c>
      <c r="G65" s="12" t="s">
        <v>91</v>
      </c>
      <c r="H65" s="12" t="s">
        <v>24</v>
      </c>
      <c r="I65" s="38">
        <f>I66</f>
        <v>530</v>
      </c>
      <c r="J65" s="38">
        <f t="shared" si="9"/>
        <v>530</v>
      </c>
      <c r="K65" s="38">
        <f t="shared" si="9"/>
        <v>530</v>
      </c>
      <c r="L65" s="38">
        <f t="shared" si="9"/>
        <v>0</v>
      </c>
      <c r="M65" s="38">
        <f t="shared" si="9"/>
        <v>530</v>
      </c>
      <c r="N65" s="39"/>
      <c r="O65" s="16"/>
      <c r="P65" s="16"/>
    </row>
    <row r="66" spans="1:16" s="23" customFormat="1" ht="66" customHeight="1">
      <c r="A66" s="42" t="s">
        <v>112</v>
      </c>
      <c r="B66" s="12" t="s">
        <v>21</v>
      </c>
      <c r="C66" s="12" t="s">
        <v>7</v>
      </c>
      <c r="D66" s="12" t="s">
        <v>17</v>
      </c>
      <c r="E66" s="12" t="s">
        <v>72</v>
      </c>
      <c r="F66" s="12" t="s">
        <v>73</v>
      </c>
      <c r="G66" s="12" t="s">
        <v>91</v>
      </c>
      <c r="H66" s="12" t="s">
        <v>30</v>
      </c>
      <c r="I66" s="38">
        <v>530</v>
      </c>
      <c r="J66" s="38">
        <v>530</v>
      </c>
      <c r="K66" s="38">
        <v>530</v>
      </c>
      <c r="L66" s="38">
        <v>0</v>
      </c>
      <c r="M66" s="38">
        <v>530</v>
      </c>
      <c r="N66" s="39"/>
      <c r="O66" s="22"/>
      <c r="P66" s="22"/>
    </row>
    <row r="67" spans="1:16" s="23" customFormat="1" ht="48" customHeight="1">
      <c r="A67" s="43" t="s">
        <v>140</v>
      </c>
      <c r="B67" s="12" t="s">
        <v>21</v>
      </c>
      <c r="C67" s="12" t="s">
        <v>7</v>
      </c>
      <c r="D67" s="12" t="s">
        <v>17</v>
      </c>
      <c r="E67" s="12" t="s">
        <v>72</v>
      </c>
      <c r="F67" s="12" t="s">
        <v>73</v>
      </c>
      <c r="G67" s="12" t="s">
        <v>91</v>
      </c>
      <c r="H67" s="12" t="s">
        <v>141</v>
      </c>
      <c r="I67" s="38">
        <f aca="true" t="shared" si="10" ref="I67:M68">I68</f>
        <v>267.4</v>
      </c>
      <c r="J67" s="38">
        <f t="shared" si="10"/>
        <v>0</v>
      </c>
      <c r="K67" s="38">
        <f t="shared" si="10"/>
        <v>267.4</v>
      </c>
      <c r="L67" s="38">
        <f t="shared" si="10"/>
        <v>0</v>
      </c>
      <c r="M67" s="38">
        <f t="shared" si="10"/>
        <v>267.4</v>
      </c>
      <c r="N67" s="39"/>
      <c r="O67" s="22"/>
      <c r="P67" s="22"/>
    </row>
    <row r="68" spans="1:16" s="10" customFormat="1" ht="48.75" customHeight="1">
      <c r="A68" s="42" t="s">
        <v>116</v>
      </c>
      <c r="B68" s="12" t="s">
        <v>21</v>
      </c>
      <c r="C68" s="12" t="s">
        <v>7</v>
      </c>
      <c r="D68" s="12" t="s">
        <v>17</v>
      </c>
      <c r="E68" s="12" t="s">
        <v>72</v>
      </c>
      <c r="F68" s="12" t="s">
        <v>73</v>
      </c>
      <c r="G68" s="12" t="s">
        <v>91</v>
      </c>
      <c r="H68" s="12" t="s">
        <v>28</v>
      </c>
      <c r="I68" s="38">
        <f t="shared" si="10"/>
        <v>267.4</v>
      </c>
      <c r="J68" s="38">
        <f t="shared" si="10"/>
        <v>0</v>
      </c>
      <c r="K68" s="38">
        <f t="shared" si="10"/>
        <v>267.4</v>
      </c>
      <c r="L68" s="38">
        <f t="shared" si="10"/>
        <v>0</v>
      </c>
      <c r="M68" s="38">
        <f t="shared" si="10"/>
        <v>267.4</v>
      </c>
      <c r="N68" s="39"/>
      <c r="O68" s="16"/>
      <c r="P68" s="16"/>
    </row>
    <row r="69" spans="1:16" s="23" customFormat="1" ht="46.5">
      <c r="A69" s="42" t="s">
        <v>117</v>
      </c>
      <c r="B69" s="12" t="s">
        <v>21</v>
      </c>
      <c r="C69" s="12" t="s">
        <v>7</v>
      </c>
      <c r="D69" s="12" t="s">
        <v>17</v>
      </c>
      <c r="E69" s="12" t="s">
        <v>72</v>
      </c>
      <c r="F69" s="12" t="s">
        <v>73</v>
      </c>
      <c r="G69" s="12" t="s">
        <v>91</v>
      </c>
      <c r="H69" s="12" t="s">
        <v>29</v>
      </c>
      <c r="I69" s="38">
        <v>267.4</v>
      </c>
      <c r="J69" s="38"/>
      <c r="K69" s="38">
        <f>I69+J69</f>
        <v>267.4</v>
      </c>
      <c r="L69" s="38">
        <v>0</v>
      </c>
      <c r="M69" s="38">
        <f>I69+L69</f>
        <v>267.4</v>
      </c>
      <c r="N69" s="39"/>
      <c r="O69" s="22"/>
      <c r="P69" s="22"/>
    </row>
    <row r="70" spans="1:16" s="23" customFormat="1" ht="21" customHeight="1">
      <c r="A70" s="42" t="s">
        <v>142</v>
      </c>
      <c r="B70" s="12" t="s">
        <v>21</v>
      </c>
      <c r="C70" s="12" t="s">
        <v>7</v>
      </c>
      <c r="D70" s="12" t="s">
        <v>17</v>
      </c>
      <c r="E70" s="12" t="s">
        <v>72</v>
      </c>
      <c r="F70" s="12" t="s">
        <v>73</v>
      </c>
      <c r="G70" s="12" t="s">
        <v>91</v>
      </c>
      <c r="H70" s="12" t="s">
        <v>143</v>
      </c>
      <c r="I70" s="38">
        <f aca="true" t="shared" si="11" ref="I70:M71">I71</f>
        <v>0</v>
      </c>
      <c r="J70" s="38">
        <f t="shared" si="11"/>
        <v>0</v>
      </c>
      <c r="K70" s="38">
        <f t="shared" si="11"/>
        <v>0</v>
      </c>
      <c r="L70" s="38">
        <f t="shared" si="11"/>
        <v>0</v>
      </c>
      <c r="M70" s="38">
        <f t="shared" si="11"/>
        <v>0</v>
      </c>
      <c r="N70" s="39"/>
      <c r="O70" s="22"/>
      <c r="P70" s="22"/>
    </row>
    <row r="71" spans="1:16" s="41" customFormat="1" ht="30" customHeight="1">
      <c r="A71" s="42" t="s">
        <v>33</v>
      </c>
      <c r="B71" s="12" t="s">
        <v>21</v>
      </c>
      <c r="C71" s="12" t="s">
        <v>7</v>
      </c>
      <c r="D71" s="12" t="s">
        <v>17</v>
      </c>
      <c r="E71" s="12" t="s">
        <v>72</v>
      </c>
      <c r="F71" s="12" t="s">
        <v>73</v>
      </c>
      <c r="G71" s="12" t="s">
        <v>91</v>
      </c>
      <c r="H71" s="12" t="s">
        <v>31</v>
      </c>
      <c r="I71" s="38">
        <f t="shared" si="11"/>
        <v>0</v>
      </c>
      <c r="J71" s="38">
        <f t="shared" si="11"/>
        <v>0</v>
      </c>
      <c r="K71" s="38">
        <f t="shared" si="11"/>
        <v>0</v>
      </c>
      <c r="L71" s="38">
        <f t="shared" si="11"/>
        <v>0</v>
      </c>
      <c r="M71" s="38">
        <f t="shared" si="11"/>
        <v>0</v>
      </c>
      <c r="N71" s="39"/>
      <c r="O71" s="40"/>
      <c r="P71" s="40"/>
    </row>
    <row r="72" spans="1:16" s="23" customFormat="1" ht="30.75">
      <c r="A72" s="42" t="s">
        <v>34</v>
      </c>
      <c r="B72" s="12" t="s">
        <v>21</v>
      </c>
      <c r="C72" s="12" t="s">
        <v>7</v>
      </c>
      <c r="D72" s="12" t="s">
        <v>17</v>
      </c>
      <c r="E72" s="12" t="s">
        <v>72</v>
      </c>
      <c r="F72" s="12" t="s">
        <v>73</v>
      </c>
      <c r="G72" s="12" t="s">
        <v>91</v>
      </c>
      <c r="H72" s="12" t="s">
        <v>32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9"/>
      <c r="O72" s="22"/>
      <c r="P72" s="22"/>
    </row>
    <row r="73" spans="1:16" s="29" customFormat="1" ht="77.25">
      <c r="A73" s="43" t="s">
        <v>129</v>
      </c>
      <c r="B73" s="58">
        <v>650</v>
      </c>
      <c r="C73" s="59" t="s">
        <v>7</v>
      </c>
      <c r="D73" s="59" t="s">
        <v>17</v>
      </c>
      <c r="E73" s="59" t="s">
        <v>72</v>
      </c>
      <c r="F73" s="59" t="s">
        <v>78</v>
      </c>
      <c r="G73" s="59"/>
      <c r="H73" s="59"/>
      <c r="I73" s="38">
        <f>I74</f>
        <v>290</v>
      </c>
      <c r="J73" s="38">
        <f>J74</f>
        <v>0</v>
      </c>
      <c r="K73" s="38">
        <f>K74</f>
        <v>290</v>
      </c>
      <c r="L73" s="38">
        <f>L74</f>
        <v>0</v>
      </c>
      <c r="M73" s="38">
        <f>M74</f>
        <v>290</v>
      </c>
      <c r="N73" s="38"/>
      <c r="O73" s="28"/>
      <c r="P73" s="28"/>
    </row>
    <row r="74" spans="1:16" s="10" customFormat="1" ht="61.5">
      <c r="A74" s="43" t="s">
        <v>89</v>
      </c>
      <c r="B74" s="58">
        <v>650</v>
      </c>
      <c r="C74" s="59" t="s">
        <v>7</v>
      </c>
      <c r="D74" s="59" t="s">
        <v>17</v>
      </c>
      <c r="E74" s="59" t="s">
        <v>72</v>
      </c>
      <c r="F74" s="59" t="s">
        <v>78</v>
      </c>
      <c r="G74" s="59" t="s">
        <v>79</v>
      </c>
      <c r="H74" s="59"/>
      <c r="I74" s="38">
        <f>I76</f>
        <v>290</v>
      </c>
      <c r="J74" s="38">
        <f>J76</f>
        <v>0</v>
      </c>
      <c r="K74" s="38">
        <f>K76</f>
        <v>290</v>
      </c>
      <c r="L74" s="38">
        <f>L76</f>
        <v>0</v>
      </c>
      <c r="M74" s="38">
        <f>M76</f>
        <v>290</v>
      </c>
      <c r="N74" s="38"/>
      <c r="O74" s="16"/>
      <c r="P74" s="16"/>
    </row>
    <row r="75" spans="1:16" s="10" customFormat="1" ht="36" customHeight="1">
      <c r="A75" s="43" t="s">
        <v>140</v>
      </c>
      <c r="B75" s="58">
        <v>650</v>
      </c>
      <c r="C75" s="59" t="s">
        <v>7</v>
      </c>
      <c r="D75" s="59" t="s">
        <v>17</v>
      </c>
      <c r="E75" s="59" t="s">
        <v>72</v>
      </c>
      <c r="F75" s="59" t="s">
        <v>78</v>
      </c>
      <c r="G75" s="59" t="s">
        <v>79</v>
      </c>
      <c r="H75" s="59" t="s">
        <v>141</v>
      </c>
      <c r="I75" s="38">
        <f aca="true" t="shared" si="12" ref="I75:M76">I76</f>
        <v>290</v>
      </c>
      <c r="J75" s="38">
        <f t="shared" si="12"/>
        <v>0</v>
      </c>
      <c r="K75" s="38">
        <f t="shared" si="12"/>
        <v>290</v>
      </c>
      <c r="L75" s="38">
        <f t="shared" si="12"/>
        <v>0</v>
      </c>
      <c r="M75" s="38">
        <f t="shared" si="12"/>
        <v>290</v>
      </c>
      <c r="N75" s="38"/>
      <c r="O75" s="16"/>
      <c r="P75" s="16"/>
    </row>
    <row r="76" spans="1:16" s="10" customFormat="1" ht="49.5" customHeight="1">
      <c r="A76" s="42" t="s">
        <v>116</v>
      </c>
      <c r="B76" s="58">
        <v>650</v>
      </c>
      <c r="C76" s="59" t="s">
        <v>7</v>
      </c>
      <c r="D76" s="59" t="s">
        <v>17</v>
      </c>
      <c r="E76" s="59" t="s">
        <v>72</v>
      </c>
      <c r="F76" s="59" t="s">
        <v>78</v>
      </c>
      <c r="G76" s="59" t="s">
        <v>79</v>
      </c>
      <c r="H76" s="59" t="s">
        <v>28</v>
      </c>
      <c r="I76" s="38">
        <f t="shared" si="12"/>
        <v>290</v>
      </c>
      <c r="J76" s="38">
        <f t="shared" si="12"/>
        <v>0</v>
      </c>
      <c r="K76" s="38">
        <f t="shared" si="12"/>
        <v>290</v>
      </c>
      <c r="L76" s="38">
        <f t="shared" si="12"/>
        <v>0</v>
      </c>
      <c r="M76" s="38">
        <f t="shared" si="12"/>
        <v>290</v>
      </c>
      <c r="N76" s="38"/>
      <c r="O76" s="16"/>
      <c r="P76" s="16"/>
    </row>
    <row r="77" spans="1:16" s="23" customFormat="1" ht="46.5">
      <c r="A77" s="42" t="s">
        <v>117</v>
      </c>
      <c r="B77" s="58">
        <v>650</v>
      </c>
      <c r="C77" s="59" t="s">
        <v>7</v>
      </c>
      <c r="D77" s="59" t="s">
        <v>17</v>
      </c>
      <c r="E77" s="59" t="s">
        <v>72</v>
      </c>
      <c r="F77" s="59" t="s">
        <v>78</v>
      </c>
      <c r="G77" s="59" t="s">
        <v>79</v>
      </c>
      <c r="H77" s="59" t="s">
        <v>29</v>
      </c>
      <c r="I77" s="38">
        <v>290</v>
      </c>
      <c r="J77" s="38"/>
      <c r="K77" s="38">
        <f>I77+J77</f>
        <v>290</v>
      </c>
      <c r="L77" s="38">
        <v>0</v>
      </c>
      <c r="M77" s="38">
        <f>I77+L77</f>
        <v>290</v>
      </c>
      <c r="N77" s="38"/>
      <c r="O77" s="22"/>
      <c r="P77" s="22"/>
    </row>
    <row r="78" spans="1:16" s="29" customFormat="1" ht="67.5" customHeight="1">
      <c r="A78" s="43" t="s">
        <v>136</v>
      </c>
      <c r="B78" s="58">
        <v>650</v>
      </c>
      <c r="C78" s="59" t="s">
        <v>7</v>
      </c>
      <c r="D78" s="59" t="s">
        <v>17</v>
      </c>
      <c r="E78" s="59" t="s">
        <v>120</v>
      </c>
      <c r="F78" s="59"/>
      <c r="G78" s="59"/>
      <c r="H78" s="12"/>
      <c r="I78" s="38">
        <f>I79</f>
        <v>75</v>
      </c>
      <c r="J78" s="38">
        <f>J79</f>
        <v>75</v>
      </c>
      <c r="K78" s="38">
        <f>K79</f>
        <v>75</v>
      </c>
      <c r="L78" s="38">
        <f>L79</f>
        <v>0</v>
      </c>
      <c r="M78" s="38">
        <f>M79</f>
        <v>75</v>
      </c>
      <c r="N78" s="39"/>
      <c r="O78" s="28"/>
      <c r="P78" s="28"/>
    </row>
    <row r="79" spans="1:16" s="10" customFormat="1" ht="93">
      <c r="A79" s="43" t="s">
        <v>137</v>
      </c>
      <c r="B79" s="58">
        <v>650</v>
      </c>
      <c r="C79" s="59" t="s">
        <v>7</v>
      </c>
      <c r="D79" s="59" t="s">
        <v>17</v>
      </c>
      <c r="E79" s="59" t="s">
        <v>120</v>
      </c>
      <c r="F79" s="59" t="s">
        <v>82</v>
      </c>
      <c r="G79" s="59" t="s">
        <v>83</v>
      </c>
      <c r="H79" s="12"/>
      <c r="I79" s="38">
        <f>I81</f>
        <v>75</v>
      </c>
      <c r="J79" s="38">
        <f>J81</f>
        <v>75</v>
      </c>
      <c r="K79" s="38">
        <f>K81</f>
        <v>75</v>
      </c>
      <c r="L79" s="38">
        <f>L81</f>
        <v>0</v>
      </c>
      <c r="M79" s="38">
        <f>M81</f>
        <v>75</v>
      </c>
      <c r="N79" s="39"/>
      <c r="O79" s="16"/>
      <c r="P79" s="16"/>
    </row>
    <row r="80" spans="1:16" s="10" customFormat="1" ht="48.75" customHeight="1">
      <c r="A80" s="43" t="s">
        <v>140</v>
      </c>
      <c r="B80" s="58">
        <v>650</v>
      </c>
      <c r="C80" s="59" t="s">
        <v>7</v>
      </c>
      <c r="D80" s="59" t="s">
        <v>17</v>
      </c>
      <c r="E80" s="59" t="s">
        <v>120</v>
      </c>
      <c r="F80" s="59" t="s">
        <v>82</v>
      </c>
      <c r="G80" s="59" t="s">
        <v>83</v>
      </c>
      <c r="H80" s="12" t="s">
        <v>141</v>
      </c>
      <c r="I80" s="38">
        <f>I81</f>
        <v>75</v>
      </c>
      <c r="J80" s="38">
        <f aca="true" t="shared" si="13" ref="J80:M81">J81</f>
        <v>75</v>
      </c>
      <c r="K80" s="38">
        <f t="shared" si="13"/>
        <v>75</v>
      </c>
      <c r="L80" s="38">
        <f t="shared" si="13"/>
        <v>0</v>
      </c>
      <c r="M80" s="38">
        <f t="shared" si="13"/>
        <v>75</v>
      </c>
      <c r="N80" s="39"/>
      <c r="O80" s="16"/>
      <c r="P80" s="16"/>
    </row>
    <row r="81" spans="1:16" s="10" customFormat="1" ht="51.75" customHeight="1">
      <c r="A81" s="42" t="s">
        <v>116</v>
      </c>
      <c r="B81" s="58">
        <v>650</v>
      </c>
      <c r="C81" s="59" t="s">
        <v>7</v>
      </c>
      <c r="D81" s="59" t="s">
        <v>17</v>
      </c>
      <c r="E81" s="59" t="s">
        <v>120</v>
      </c>
      <c r="F81" s="59" t="s">
        <v>82</v>
      </c>
      <c r="G81" s="59" t="s">
        <v>83</v>
      </c>
      <c r="H81" s="12" t="s">
        <v>28</v>
      </c>
      <c r="I81" s="38">
        <f>I82</f>
        <v>75</v>
      </c>
      <c r="J81" s="38">
        <f t="shared" si="13"/>
        <v>75</v>
      </c>
      <c r="K81" s="38">
        <f t="shared" si="13"/>
        <v>75</v>
      </c>
      <c r="L81" s="38">
        <f t="shared" si="13"/>
        <v>0</v>
      </c>
      <c r="M81" s="38">
        <f t="shared" si="13"/>
        <v>75</v>
      </c>
      <c r="N81" s="39"/>
      <c r="O81" s="16"/>
      <c r="P81" s="16"/>
    </row>
    <row r="82" spans="1:16" s="23" customFormat="1" ht="46.5">
      <c r="A82" s="42" t="s">
        <v>117</v>
      </c>
      <c r="B82" s="58">
        <v>650</v>
      </c>
      <c r="C82" s="59" t="s">
        <v>7</v>
      </c>
      <c r="D82" s="59" t="s">
        <v>17</v>
      </c>
      <c r="E82" s="59" t="s">
        <v>120</v>
      </c>
      <c r="F82" s="59" t="s">
        <v>82</v>
      </c>
      <c r="G82" s="59" t="s">
        <v>83</v>
      </c>
      <c r="H82" s="12" t="s">
        <v>29</v>
      </c>
      <c r="I82" s="38">
        <v>75</v>
      </c>
      <c r="J82" s="38">
        <v>75</v>
      </c>
      <c r="K82" s="38">
        <v>75</v>
      </c>
      <c r="L82" s="38">
        <v>0</v>
      </c>
      <c r="M82" s="38">
        <v>75</v>
      </c>
      <c r="N82" s="39"/>
      <c r="O82" s="22"/>
      <c r="P82" s="22"/>
    </row>
    <row r="83" spans="1:16" s="32" customFormat="1" ht="18" customHeight="1">
      <c r="A83" s="42" t="s">
        <v>39</v>
      </c>
      <c r="B83" s="12" t="s">
        <v>21</v>
      </c>
      <c r="C83" s="12" t="s">
        <v>8</v>
      </c>
      <c r="D83" s="12" t="s">
        <v>68</v>
      </c>
      <c r="E83" s="12"/>
      <c r="F83" s="12"/>
      <c r="G83" s="12"/>
      <c r="H83" s="12"/>
      <c r="I83" s="38">
        <f>I84</f>
        <v>390</v>
      </c>
      <c r="J83" s="38">
        <f aca="true" t="shared" si="14" ref="J83:M84">J84</f>
        <v>390</v>
      </c>
      <c r="K83" s="38">
        <f t="shared" si="14"/>
        <v>390</v>
      </c>
      <c r="L83" s="38">
        <f t="shared" si="14"/>
        <v>0</v>
      </c>
      <c r="M83" s="38">
        <f t="shared" si="14"/>
        <v>390</v>
      </c>
      <c r="N83" s="38">
        <f>N84</f>
        <v>390</v>
      </c>
      <c r="O83" s="30">
        <v>0</v>
      </c>
      <c r="P83" s="30"/>
    </row>
    <row r="84" spans="1:16" s="10" customFormat="1" ht="33" customHeight="1">
      <c r="A84" s="42" t="s">
        <v>40</v>
      </c>
      <c r="B84" s="12" t="s">
        <v>21</v>
      </c>
      <c r="C84" s="12" t="s">
        <v>8</v>
      </c>
      <c r="D84" s="12" t="s">
        <v>11</v>
      </c>
      <c r="E84" s="12"/>
      <c r="F84" s="12"/>
      <c r="G84" s="12"/>
      <c r="H84" s="12"/>
      <c r="I84" s="38">
        <f>I85</f>
        <v>390</v>
      </c>
      <c r="J84" s="38">
        <f t="shared" si="14"/>
        <v>390</v>
      </c>
      <c r="K84" s="38">
        <f t="shared" si="14"/>
        <v>390</v>
      </c>
      <c r="L84" s="38">
        <f t="shared" si="14"/>
        <v>0</v>
      </c>
      <c r="M84" s="38">
        <f t="shared" si="14"/>
        <v>390</v>
      </c>
      <c r="N84" s="38">
        <f aca="true" t="shared" si="15" ref="J84:N85">N85</f>
        <v>390</v>
      </c>
      <c r="O84" s="11">
        <v>0</v>
      </c>
      <c r="P84" s="11"/>
    </row>
    <row r="85" spans="1:16" s="10" customFormat="1" ht="63.75" customHeight="1">
      <c r="A85" s="42" t="s">
        <v>146</v>
      </c>
      <c r="B85" s="12" t="s">
        <v>21</v>
      </c>
      <c r="C85" s="12" t="s">
        <v>8</v>
      </c>
      <c r="D85" s="12" t="s">
        <v>11</v>
      </c>
      <c r="E85" s="12" t="s">
        <v>118</v>
      </c>
      <c r="F85" s="12"/>
      <c r="G85" s="12"/>
      <c r="H85" s="12"/>
      <c r="I85" s="38">
        <f>I86</f>
        <v>390</v>
      </c>
      <c r="J85" s="38">
        <f t="shared" si="15"/>
        <v>390</v>
      </c>
      <c r="K85" s="38">
        <f t="shared" si="15"/>
        <v>390</v>
      </c>
      <c r="L85" s="38">
        <f t="shared" si="15"/>
        <v>0</v>
      </c>
      <c r="M85" s="38">
        <f t="shared" si="15"/>
        <v>390</v>
      </c>
      <c r="N85" s="38">
        <f t="shared" si="15"/>
        <v>390</v>
      </c>
      <c r="O85" s="11">
        <v>0</v>
      </c>
      <c r="P85" s="11"/>
    </row>
    <row r="86" spans="1:16" s="10" customFormat="1" ht="61.5">
      <c r="A86" s="42" t="s">
        <v>130</v>
      </c>
      <c r="B86" s="12" t="s">
        <v>21</v>
      </c>
      <c r="C86" s="12" t="s">
        <v>8</v>
      </c>
      <c r="D86" s="12" t="s">
        <v>11</v>
      </c>
      <c r="E86" s="12" t="s">
        <v>118</v>
      </c>
      <c r="F86" s="12" t="s">
        <v>82</v>
      </c>
      <c r="G86" s="12" t="s">
        <v>92</v>
      </c>
      <c r="H86" s="12"/>
      <c r="I86" s="38">
        <f aca="true" t="shared" si="16" ref="I86:N86">I88</f>
        <v>390</v>
      </c>
      <c r="J86" s="38">
        <f t="shared" si="16"/>
        <v>390</v>
      </c>
      <c r="K86" s="38">
        <f t="shared" si="16"/>
        <v>390</v>
      </c>
      <c r="L86" s="38">
        <f t="shared" si="16"/>
        <v>0</v>
      </c>
      <c r="M86" s="38">
        <f t="shared" si="16"/>
        <v>390</v>
      </c>
      <c r="N86" s="38">
        <f t="shared" si="16"/>
        <v>390</v>
      </c>
      <c r="O86" s="11"/>
      <c r="P86" s="11"/>
    </row>
    <row r="87" spans="1:16" s="10" customFormat="1" ht="108">
      <c r="A87" s="42" t="s">
        <v>63</v>
      </c>
      <c r="B87" s="12" t="s">
        <v>21</v>
      </c>
      <c r="C87" s="12" t="s">
        <v>8</v>
      </c>
      <c r="D87" s="12" t="s">
        <v>11</v>
      </c>
      <c r="E87" s="12" t="s">
        <v>118</v>
      </c>
      <c r="F87" s="12" t="s">
        <v>82</v>
      </c>
      <c r="G87" s="12" t="s">
        <v>92</v>
      </c>
      <c r="H87" s="12" t="s">
        <v>53</v>
      </c>
      <c r="I87" s="38">
        <f aca="true" t="shared" si="17" ref="I87:N88">I88</f>
        <v>390</v>
      </c>
      <c r="J87" s="38">
        <f t="shared" si="17"/>
        <v>390</v>
      </c>
      <c r="K87" s="38">
        <f t="shared" si="17"/>
        <v>390</v>
      </c>
      <c r="L87" s="38">
        <f t="shared" si="17"/>
        <v>0</v>
      </c>
      <c r="M87" s="38">
        <f t="shared" si="17"/>
        <v>390</v>
      </c>
      <c r="N87" s="38">
        <f t="shared" si="17"/>
        <v>390</v>
      </c>
      <c r="O87" s="11"/>
      <c r="P87" s="11"/>
    </row>
    <row r="88" spans="1:16" s="10" customFormat="1" ht="46.5">
      <c r="A88" s="42" t="s">
        <v>26</v>
      </c>
      <c r="B88" s="12" t="s">
        <v>21</v>
      </c>
      <c r="C88" s="12" t="s">
        <v>8</v>
      </c>
      <c r="D88" s="12" t="s">
        <v>11</v>
      </c>
      <c r="E88" s="12" t="s">
        <v>118</v>
      </c>
      <c r="F88" s="12" t="s">
        <v>82</v>
      </c>
      <c r="G88" s="12" t="s">
        <v>92</v>
      </c>
      <c r="H88" s="12" t="s">
        <v>24</v>
      </c>
      <c r="I88" s="38">
        <f t="shared" si="17"/>
        <v>390</v>
      </c>
      <c r="J88" s="38">
        <f t="shared" si="17"/>
        <v>390</v>
      </c>
      <c r="K88" s="38">
        <f t="shared" si="17"/>
        <v>390</v>
      </c>
      <c r="L88" s="38">
        <f t="shared" si="17"/>
        <v>0</v>
      </c>
      <c r="M88" s="38">
        <f t="shared" si="17"/>
        <v>390</v>
      </c>
      <c r="N88" s="38">
        <f t="shared" si="17"/>
        <v>390</v>
      </c>
      <c r="O88" s="11">
        <v>0</v>
      </c>
      <c r="P88" s="11"/>
    </row>
    <row r="89" spans="1:16" s="23" customFormat="1" ht="61.5">
      <c r="A89" s="42" t="s">
        <v>111</v>
      </c>
      <c r="B89" s="12" t="s">
        <v>21</v>
      </c>
      <c r="C89" s="12" t="s">
        <v>8</v>
      </c>
      <c r="D89" s="12" t="s">
        <v>11</v>
      </c>
      <c r="E89" s="12" t="s">
        <v>118</v>
      </c>
      <c r="F89" s="12" t="s">
        <v>82</v>
      </c>
      <c r="G89" s="12" t="s">
        <v>92</v>
      </c>
      <c r="H89" s="12" t="s">
        <v>25</v>
      </c>
      <c r="I89" s="38">
        <v>390</v>
      </c>
      <c r="J89" s="38">
        <v>390</v>
      </c>
      <c r="K89" s="38">
        <v>390</v>
      </c>
      <c r="L89" s="38">
        <v>0</v>
      </c>
      <c r="M89" s="38">
        <v>390</v>
      </c>
      <c r="N89" s="38">
        <f>I89</f>
        <v>390</v>
      </c>
      <c r="O89" s="22">
        <v>0</v>
      </c>
      <c r="P89" s="24"/>
    </row>
    <row r="90" spans="1:16" s="32" customFormat="1" ht="30.75">
      <c r="A90" s="43" t="s">
        <v>93</v>
      </c>
      <c r="B90" s="58">
        <v>650</v>
      </c>
      <c r="C90" s="59" t="s">
        <v>11</v>
      </c>
      <c r="D90" s="59" t="s">
        <v>68</v>
      </c>
      <c r="E90" s="59"/>
      <c r="F90" s="59"/>
      <c r="G90" s="40"/>
      <c r="H90" s="40"/>
      <c r="I90" s="38">
        <f>I91+I107+I101</f>
        <v>180.9</v>
      </c>
      <c r="J90" s="38">
        <f>J91+J107+J101</f>
        <v>301.8</v>
      </c>
      <c r="K90" s="38">
        <f>K91+K107+K101</f>
        <v>301.8</v>
      </c>
      <c r="L90" s="38">
        <f>L91+L107+L101</f>
        <v>0</v>
      </c>
      <c r="M90" s="38">
        <f>M91+M107+M101</f>
        <v>180.9</v>
      </c>
      <c r="N90" s="38">
        <f>N91</f>
        <v>89.9</v>
      </c>
      <c r="O90" s="30" t="e">
        <f>O91</f>
        <v>#REF!</v>
      </c>
      <c r="P90" s="30" t="e">
        <f>N90+O90</f>
        <v>#REF!</v>
      </c>
    </row>
    <row r="91" spans="1:16" s="26" customFormat="1" ht="15">
      <c r="A91" s="43" t="s">
        <v>65</v>
      </c>
      <c r="B91" s="50">
        <v>650</v>
      </c>
      <c r="C91" s="51" t="s">
        <v>11</v>
      </c>
      <c r="D91" s="51" t="s">
        <v>9</v>
      </c>
      <c r="E91" s="51"/>
      <c r="F91" s="51"/>
      <c r="G91" s="57"/>
      <c r="H91" s="57"/>
      <c r="I91" s="38">
        <f>I92</f>
        <v>89.9</v>
      </c>
      <c r="J91" s="38">
        <f>J92</f>
        <v>210.8</v>
      </c>
      <c r="K91" s="38">
        <f>K92</f>
        <v>210.8</v>
      </c>
      <c r="L91" s="38">
        <f>L92</f>
        <v>0</v>
      </c>
      <c r="M91" s="38">
        <f>M92</f>
        <v>89.9</v>
      </c>
      <c r="N91" s="38">
        <f>N92</f>
        <v>89.9</v>
      </c>
      <c r="O91" s="27" t="e">
        <f>O92</f>
        <v>#REF!</v>
      </c>
      <c r="P91" s="27" t="e">
        <f>P92</f>
        <v>#REF!</v>
      </c>
    </row>
    <row r="92" spans="1:16" s="10" customFormat="1" ht="63" customHeight="1">
      <c r="A92" s="42" t="s">
        <v>146</v>
      </c>
      <c r="B92" s="58">
        <v>650</v>
      </c>
      <c r="C92" s="59" t="s">
        <v>11</v>
      </c>
      <c r="D92" s="59" t="s">
        <v>9</v>
      </c>
      <c r="E92" s="59" t="s">
        <v>118</v>
      </c>
      <c r="F92" s="59"/>
      <c r="G92" s="59"/>
      <c r="H92" s="12"/>
      <c r="I92" s="38">
        <f>I97+I93</f>
        <v>89.9</v>
      </c>
      <c r="J92" s="38">
        <f>J97+J93</f>
        <v>210.8</v>
      </c>
      <c r="K92" s="38">
        <f>K97+K93</f>
        <v>210.8</v>
      </c>
      <c r="L92" s="38">
        <f>L97+L93</f>
        <v>0</v>
      </c>
      <c r="M92" s="38">
        <f>M97+M93</f>
        <v>89.9</v>
      </c>
      <c r="N92" s="38">
        <f>N97</f>
        <v>89.9</v>
      </c>
      <c r="O92" s="19" t="e">
        <f>#REF!</f>
        <v>#REF!</v>
      </c>
      <c r="P92" s="19" t="e">
        <f>#REF!</f>
        <v>#REF!</v>
      </c>
    </row>
    <row r="93" spans="1:16" s="10" customFormat="1" ht="170.25">
      <c r="A93" s="43" t="s">
        <v>131</v>
      </c>
      <c r="B93" s="58">
        <v>650</v>
      </c>
      <c r="C93" s="59" t="s">
        <v>11</v>
      </c>
      <c r="D93" s="59" t="s">
        <v>9</v>
      </c>
      <c r="E93" s="59" t="s">
        <v>118</v>
      </c>
      <c r="F93" s="59" t="s">
        <v>82</v>
      </c>
      <c r="G93" s="59" t="s">
        <v>94</v>
      </c>
      <c r="H93" s="12"/>
      <c r="I93" s="38">
        <f aca="true" t="shared" si="18" ref="I93:N93">I95</f>
        <v>0</v>
      </c>
      <c r="J93" s="38">
        <f t="shared" si="18"/>
        <v>105.4</v>
      </c>
      <c r="K93" s="38">
        <f t="shared" si="18"/>
        <v>105.4</v>
      </c>
      <c r="L93" s="38">
        <f t="shared" si="18"/>
        <v>0</v>
      </c>
      <c r="M93" s="38">
        <f t="shared" si="18"/>
        <v>0</v>
      </c>
      <c r="N93" s="38">
        <f t="shared" si="18"/>
        <v>0</v>
      </c>
      <c r="O93" s="19"/>
      <c r="P93" s="19"/>
    </row>
    <row r="94" spans="1:16" s="10" customFormat="1" ht="96.75" customHeight="1">
      <c r="A94" s="42" t="s">
        <v>63</v>
      </c>
      <c r="B94" s="58">
        <v>650</v>
      </c>
      <c r="C94" s="59" t="s">
        <v>11</v>
      </c>
      <c r="D94" s="59" t="s">
        <v>9</v>
      </c>
      <c r="E94" s="59" t="s">
        <v>118</v>
      </c>
      <c r="F94" s="59" t="s">
        <v>82</v>
      </c>
      <c r="G94" s="59" t="s">
        <v>94</v>
      </c>
      <c r="H94" s="12" t="s">
        <v>53</v>
      </c>
      <c r="I94" s="38">
        <f aca="true" t="shared" si="19" ref="I94:N94">I95</f>
        <v>0</v>
      </c>
      <c r="J94" s="38">
        <f t="shared" si="19"/>
        <v>105.4</v>
      </c>
      <c r="K94" s="38">
        <f t="shared" si="19"/>
        <v>105.4</v>
      </c>
      <c r="L94" s="38">
        <f t="shared" si="19"/>
        <v>0</v>
      </c>
      <c r="M94" s="38">
        <f t="shared" si="19"/>
        <v>0</v>
      </c>
      <c r="N94" s="38">
        <f t="shared" si="19"/>
        <v>0</v>
      </c>
      <c r="O94" s="19"/>
      <c r="P94" s="19"/>
    </row>
    <row r="95" spans="1:16" s="10" customFormat="1" ht="46.5">
      <c r="A95" s="43" t="s">
        <v>26</v>
      </c>
      <c r="B95" s="58">
        <v>650</v>
      </c>
      <c r="C95" s="59" t="s">
        <v>11</v>
      </c>
      <c r="D95" s="59" t="s">
        <v>9</v>
      </c>
      <c r="E95" s="59" t="s">
        <v>118</v>
      </c>
      <c r="F95" s="59" t="s">
        <v>82</v>
      </c>
      <c r="G95" s="59" t="s">
        <v>94</v>
      </c>
      <c r="H95" s="59" t="s">
        <v>24</v>
      </c>
      <c r="I95" s="38">
        <f aca="true" t="shared" si="20" ref="I95:P95">I96</f>
        <v>0</v>
      </c>
      <c r="J95" s="38">
        <f t="shared" si="20"/>
        <v>105.4</v>
      </c>
      <c r="K95" s="38">
        <f t="shared" si="20"/>
        <v>105.4</v>
      </c>
      <c r="L95" s="38">
        <f t="shared" si="20"/>
        <v>0</v>
      </c>
      <c r="M95" s="38">
        <f t="shared" si="20"/>
        <v>0</v>
      </c>
      <c r="N95" s="38">
        <f t="shared" si="20"/>
        <v>0</v>
      </c>
      <c r="O95" s="19">
        <f t="shared" si="20"/>
        <v>105.4</v>
      </c>
      <c r="P95" s="19">
        <f t="shared" si="20"/>
        <v>105.4</v>
      </c>
    </row>
    <row r="96" spans="1:16" s="23" customFormat="1" ht="61.5">
      <c r="A96" s="43" t="s">
        <v>111</v>
      </c>
      <c r="B96" s="58">
        <v>650</v>
      </c>
      <c r="C96" s="59" t="s">
        <v>11</v>
      </c>
      <c r="D96" s="59" t="s">
        <v>9</v>
      </c>
      <c r="E96" s="59" t="s">
        <v>118</v>
      </c>
      <c r="F96" s="59" t="s">
        <v>82</v>
      </c>
      <c r="G96" s="59" t="s">
        <v>94</v>
      </c>
      <c r="H96" s="59" t="s">
        <v>25</v>
      </c>
      <c r="I96" s="38">
        <v>0</v>
      </c>
      <c r="J96" s="38">
        <v>105.4</v>
      </c>
      <c r="K96" s="38">
        <v>105.4</v>
      </c>
      <c r="L96" s="38">
        <v>0</v>
      </c>
      <c r="M96" s="38">
        <f>I96+L96</f>
        <v>0</v>
      </c>
      <c r="N96" s="38">
        <v>0</v>
      </c>
      <c r="O96" s="21">
        <f>J96</f>
        <v>105.4</v>
      </c>
      <c r="P96" s="21">
        <f>N96+O96</f>
        <v>105.4</v>
      </c>
    </row>
    <row r="97" spans="1:16" s="10" customFormat="1" ht="274.5" customHeight="1">
      <c r="A97" s="74" t="s">
        <v>153</v>
      </c>
      <c r="B97" s="75">
        <v>650</v>
      </c>
      <c r="C97" s="76" t="s">
        <v>11</v>
      </c>
      <c r="D97" s="76" t="s">
        <v>9</v>
      </c>
      <c r="E97" s="76" t="s">
        <v>118</v>
      </c>
      <c r="F97" s="76" t="s">
        <v>82</v>
      </c>
      <c r="G97" s="76" t="s">
        <v>152</v>
      </c>
      <c r="H97" s="76"/>
      <c r="I97" s="77">
        <f aca="true" t="shared" si="21" ref="I97:N97">I99</f>
        <v>89.9</v>
      </c>
      <c r="J97" s="77">
        <f t="shared" si="21"/>
        <v>105.4</v>
      </c>
      <c r="K97" s="77">
        <f t="shared" si="21"/>
        <v>105.4</v>
      </c>
      <c r="L97" s="77">
        <f t="shared" si="21"/>
        <v>0</v>
      </c>
      <c r="M97" s="77">
        <f t="shared" si="21"/>
        <v>89.9</v>
      </c>
      <c r="N97" s="77">
        <f t="shared" si="21"/>
        <v>89.9</v>
      </c>
      <c r="O97" s="19"/>
      <c r="P97" s="19"/>
    </row>
    <row r="98" spans="1:16" s="10" customFormat="1" ht="96.75" customHeight="1">
      <c r="A98" s="42" t="s">
        <v>63</v>
      </c>
      <c r="B98" s="58">
        <v>650</v>
      </c>
      <c r="C98" s="59" t="s">
        <v>11</v>
      </c>
      <c r="D98" s="59" t="s">
        <v>9</v>
      </c>
      <c r="E98" s="59" t="s">
        <v>118</v>
      </c>
      <c r="F98" s="59" t="s">
        <v>82</v>
      </c>
      <c r="G98" s="59" t="s">
        <v>152</v>
      </c>
      <c r="H98" s="12" t="s">
        <v>53</v>
      </c>
      <c r="I98" s="38">
        <f aca="true" t="shared" si="22" ref="I98:N99">I99</f>
        <v>89.9</v>
      </c>
      <c r="J98" s="38">
        <f t="shared" si="22"/>
        <v>105.4</v>
      </c>
      <c r="K98" s="38">
        <f t="shared" si="22"/>
        <v>105.4</v>
      </c>
      <c r="L98" s="38">
        <f t="shared" si="22"/>
        <v>0</v>
      </c>
      <c r="M98" s="38">
        <f t="shared" si="22"/>
        <v>89.9</v>
      </c>
      <c r="N98" s="38">
        <f t="shared" si="22"/>
        <v>89.9</v>
      </c>
      <c r="O98" s="19"/>
      <c r="P98" s="19"/>
    </row>
    <row r="99" spans="1:16" s="10" customFormat="1" ht="46.5">
      <c r="A99" s="43" t="s">
        <v>26</v>
      </c>
      <c r="B99" s="58">
        <v>650</v>
      </c>
      <c r="C99" s="59" t="s">
        <v>11</v>
      </c>
      <c r="D99" s="59" t="s">
        <v>9</v>
      </c>
      <c r="E99" s="59" t="s">
        <v>118</v>
      </c>
      <c r="F99" s="59" t="s">
        <v>82</v>
      </c>
      <c r="G99" s="59" t="s">
        <v>152</v>
      </c>
      <c r="H99" s="59" t="s">
        <v>24</v>
      </c>
      <c r="I99" s="38">
        <f t="shared" si="22"/>
        <v>89.9</v>
      </c>
      <c r="J99" s="38">
        <f t="shared" si="22"/>
        <v>105.4</v>
      </c>
      <c r="K99" s="38">
        <f t="shared" si="22"/>
        <v>105.4</v>
      </c>
      <c r="L99" s="38">
        <f t="shared" si="22"/>
        <v>0</v>
      </c>
      <c r="M99" s="38">
        <f t="shared" si="22"/>
        <v>89.9</v>
      </c>
      <c r="N99" s="38">
        <f t="shared" si="22"/>
        <v>89.9</v>
      </c>
      <c r="O99" s="19">
        <f>O100</f>
        <v>105.4</v>
      </c>
      <c r="P99" s="19">
        <f>P100</f>
        <v>195.3</v>
      </c>
    </row>
    <row r="100" spans="1:16" s="23" customFormat="1" ht="61.5">
      <c r="A100" s="43" t="s">
        <v>111</v>
      </c>
      <c r="B100" s="58">
        <v>650</v>
      </c>
      <c r="C100" s="59" t="s">
        <v>11</v>
      </c>
      <c r="D100" s="59" t="s">
        <v>9</v>
      </c>
      <c r="E100" s="59" t="s">
        <v>118</v>
      </c>
      <c r="F100" s="59" t="s">
        <v>82</v>
      </c>
      <c r="G100" s="59" t="s">
        <v>152</v>
      </c>
      <c r="H100" s="59" t="s">
        <v>25</v>
      </c>
      <c r="I100" s="38">
        <v>89.9</v>
      </c>
      <c r="J100" s="38">
        <v>105.4</v>
      </c>
      <c r="K100" s="38">
        <v>105.4</v>
      </c>
      <c r="L100" s="38">
        <v>0</v>
      </c>
      <c r="M100" s="38">
        <f>L100+I100</f>
        <v>89.9</v>
      </c>
      <c r="N100" s="38">
        <v>89.9</v>
      </c>
      <c r="O100" s="21">
        <f>J100</f>
        <v>105.4</v>
      </c>
      <c r="P100" s="21">
        <f>N100+O100</f>
        <v>195.3</v>
      </c>
    </row>
    <row r="101" spans="1:16" s="26" customFormat="1" ht="61.5">
      <c r="A101" s="42" t="s">
        <v>107</v>
      </c>
      <c r="B101" s="58">
        <v>650</v>
      </c>
      <c r="C101" s="59" t="s">
        <v>11</v>
      </c>
      <c r="D101" s="59" t="s">
        <v>106</v>
      </c>
      <c r="E101" s="59"/>
      <c r="F101" s="59"/>
      <c r="G101" s="59"/>
      <c r="H101" s="59"/>
      <c r="I101" s="38">
        <f>I102</f>
        <v>40</v>
      </c>
      <c r="J101" s="38">
        <f aca="true" t="shared" si="23" ref="J101:M102">J102</f>
        <v>40</v>
      </c>
      <c r="K101" s="38">
        <f t="shared" si="23"/>
        <v>40</v>
      </c>
      <c r="L101" s="38">
        <f t="shared" si="23"/>
        <v>0</v>
      </c>
      <c r="M101" s="38">
        <f t="shared" si="23"/>
        <v>40</v>
      </c>
      <c r="N101" s="39"/>
      <c r="O101" s="25"/>
      <c r="P101" s="25"/>
    </row>
    <row r="102" spans="1:16" s="10" customFormat="1" ht="93">
      <c r="A102" s="42" t="s">
        <v>123</v>
      </c>
      <c r="B102" s="12" t="s">
        <v>21</v>
      </c>
      <c r="C102" s="12" t="s">
        <v>11</v>
      </c>
      <c r="D102" s="12" t="s">
        <v>106</v>
      </c>
      <c r="E102" s="12" t="s">
        <v>121</v>
      </c>
      <c r="F102" s="12"/>
      <c r="G102" s="12"/>
      <c r="H102" s="12"/>
      <c r="I102" s="38">
        <f>I103</f>
        <v>40</v>
      </c>
      <c r="J102" s="38">
        <f t="shared" si="23"/>
        <v>40</v>
      </c>
      <c r="K102" s="38">
        <f t="shared" si="23"/>
        <v>40</v>
      </c>
      <c r="L102" s="38">
        <f t="shared" si="23"/>
        <v>0</v>
      </c>
      <c r="M102" s="38">
        <f t="shared" si="23"/>
        <v>40</v>
      </c>
      <c r="N102" s="39"/>
      <c r="O102" s="16"/>
      <c r="P102" s="16"/>
    </row>
    <row r="103" spans="1:16" s="10" customFormat="1" ht="170.25">
      <c r="A103" s="42" t="s">
        <v>124</v>
      </c>
      <c r="B103" s="12" t="s">
        <v>21</v>
      </c>
      <c r="C103" s="12" t="s">
        <v>11</v>
      </c>
      <c r="D103" s="12" t="s">
        <v>106</v>
      </c>
      <c r="E103" s="12" t="s">
        <v>121</v>
      </c>
      <c r="F103" s="12" t="s">
        <v>82</v>
      </c>
      <c r="G103" s="12" t="s">
        <v>84</v>
      </c>
      <c r="H103" s="12"/>
      <c r="I103" s="38">
        <f>I105</f>
        <v>40</v>
      </c>
      <c r="J103" s="38">
        <f>J105</f>
        <v>40</v>
      </c>
      <c r="K103" s="38">
        <f>K105</f>
        <v>40</v>
      </c>
      <c r="L103" s="38">
        <f>L105</f>
        <v>0</v>
      </c>
      <c r="M103" s="38">
        <f>M105</f>
        <v>40</v>
      </c>
      <c r="N103" s="39"/>
      <c r="O103" s="16"/>
      <c r="P103" s="16"/>
    </row>
    <row r="104" spans="1:16" s="10" customFormat="1" ht="31.5" customHeight="1">
      <c r="A104" s="43" t="s">
        <v>140</v>
      </c>
      <c r="B104" s="12" t="s">
        <v>21</v>
      </c>
      <c r="C104" s="12" t="s">
        <v>11</v>
      </c>
      <c r="D104" s="12" t="s">
        <v>106</v>
      </c>
      <c r="E104" s="12" t="s">
        <v>121</v>
      </c>
      <c r="F104" s="12" t="s">
        <v>82</v>
      </c>
      <c r="G104" s="12" t="s">
        <v>84</v>
      </c>
      <c r="H104" s="12" t="s">
        <v>141</v>
      </c>
      <c r="I104" s="38">
        <f>I105</f>
        <v>40</v>
      </c>
      <c r="J104" s="38">
        <f aca="true" t="shared" si="24" ref="J104:M105">J105</f>
        <v>40</v>
      </c>
      <c r="K104" s="38">
        <f t="shared" si="24"/>
        <v>40</v>
      </c>
      <c r="L104" s="38">
        <f t="shared" si="24"/>
        <v>0</v>
      </c>
      <c r="M104" s="38">
        <f t="shared" si="24"/>
        <v>40</v>
      </c>
      <c r="N104" s="39"/>
      <c r="O104" s="16"/>
      <c r="P104" s="16"/>
    </row>
    <row r="105" spans="1:16" s="10" customFormat="1" ht="50.25" customHeight="1">
      <c r="A105" s="42" t="s">
        <v>116</v>
      </c>
      <c r="B105" s="12" t="s">
        <v>21</v>
      </c>
      <c r="C105" s="12" t="s">
        <v>11</v>
      </c>
      <c r="D105" s="12" t="s">
        <v>106</v>
      </c>
      <c r="E105" s="12" t="s">
        <v>121</v>
      </c>
      <c r="F105" s="12" t="s">
        <v>82</v>
      </c>
      <c r="G105" s="12" t="s">
        <v>84</v>
      </c>
      <c r="H105" s="12" t="s">
        <v>28</v>
      </c>
      <c r="I105" s="38">
        <f>I106</f>
        <v>40</v>
      </c>
      <c r="J105" s="38">
        <f t="shared" si="24"/>
        <v>40</v>
      </c>
      <c r="K105" s="38">
        <f t="shared" si="24"/>
        <v>40</v>
      </c>
      <c r="L105" s="38">
        <f t="shared" si="24"/>
        <v>0</v>
      </c>
      <c r="M105" s="38">
        <f t="shared" si="24"/>
        <v>40</v>
      </c>
      <c r="N105" s="39"/>
      <c r="O105" s="16"/>
      <c r="P105" s="16"/>
    </row>
    <row r="106" spans="1:16" s="23" customFormat="1" ht="46.5">
      <c r="A106" s="42" t="s">
        <v>117</v>
      </c>
      <c r="B106" s="12" t="s">
        <v>21</v>
      </c>
      <c r="C106" s="12" t="s">
        <v>11</v>
      </c>
      <c r="D106" s="12" t="s">
        <v>106</v>
      </c>
      <c r="E106" s="12" t="s">
        <v>121</v>
      </c>
      <c r="F106" s="12" t="s">
        <v>82</v>
      </c>
      <c r="G106" s="12" t="s">
        <v>84</v>
      </c>
      <c r="H106" s="12" t="s">
        <v>29</v>
      </c>
      <c r="I106" s="38">
        <v>40</v>
      </c>
      <c r="J106" s="38">
        <v>40</v>
      </c>
      <c r="K106" s="38">
        <v>40</v>
      </c>
      <c r="L106" s="38">
        <v>0</v>
      </c>
      <c r="M106" s="38">
        <v>40</v>
      </c>
      <c r="N106" s="39"/>
      <c r="O106" s="22"/>
      <c r="P106" s="22"/>
    </row>
    <row r="107" spans="1:16" s="26" customFormat="1" ht="46.5">
      <c r="A107" s="42" t="s">
        <v>66</v>
      </c>
      <c r="B107" s="12" t="s">
        <v>21</v>
      </c>
      <c r="C107" s="12" t="s">
        <v>11</v>
      </c>
      <c r="D107" s="12" t="s">
        <v>10</v>
      </c>
      <c r="E107" s="12"/>
      <c r="F107" s="12"/>
      <c r="G107" s="12"/>
      <c r="H107" s="12"/>
      <c r="I107" s="38">
        <f>I108</f>
        <v>51</v>
      </c>
      <c r="J107" s="38">
        <f aca="true" t="shared" si="25" ref="J107:M108">J108</f>
        <v>51</v>
      </c>
      <c r="K107" s="38">
        <f t="shared" si="25"/>
        <v>51</v>
      </c>
      <c r="L107" s="38">
        <f t="shared" si="25"/>
        <v>0</v>
      </c>
      <c r="M107" s="38">
        <f t="shared" si="25"/>
        <v>51</v>
      </c>
      <c r="N107" s="39"/>
      <c r="O107" s="25"/>
      <c r="P107" s="25"/>
    </row>
    <row r="108" spans="1:16" s="10" customFormat="1" ht="93">
      <c r="A108" s="42" t="s">
        <v>123</v>
      </c>
      <c r="B108" s="12" t="s">
        <v>21</v>
      </c>
      <c r="C108" s="12" t="s">
        <v>11</v>
      </c>
      <c r="D108" s="12" t="s">
        <v>10</v>
      </c>
      <c r="E108" s="12" t="s">
        <v>121</v>
      </c>
      <c r="F108" s="12"/>
      <c r="G108" s="12"/>
      <c r="H108" s="12"/>
      <c r="I108" s="38">
        <f>I109</f>
        <v>51</v>
      </c>
      <c r="J108" s="38">
        <f t="shared" si="25"/>
        <v>51</v>
      </c>
      <c r="K108" s="38">
        <f t="shared" si="25"/>
        <v>51</v>
      </c>
      <c r="L108" s="38">
        <f t="shared" si="25"/>
        <v>0</v>
      </c>
      <c r="M108" s="38">
        <f t="shared" si="25"/>
        <v>51</v>
      </c>
      <c r="N108" s="39"/>
      <c r="O108" s="16"/>
      <c r="P108" s="16"/>
    </row>
    <row r="109" spans="1:16" s="10" customFormat="1" ht="123.75">
      <c r="A109" s="42" t="s">
        <v>125</v>
      </c>
      <c r="B109" s="12" t="s">
        <v>21</v>
      </c>
      <c r="C109" s="12" t="s">
        <v>11</v>
      </c>
      <c r="D109" s="12" t="s">
        <v>10</v>
      </c>
      <c r="E109" s="12" t="s">
        <v>121</v>
      </c>
      <c r="F109" s="12" t="s">
        <v>82</v>
      </c>
      <c r="G109" s="12" t="s">
        <v>85</v>
      </c>
      <c r="H109" s="12"/>
      <c r="I109" s="38">
        <f>I111</f>
        <v>51</v>
      </c>
      <c r="J109" s="38">
        <f>J111</f>
        <v>51</v>
      </c>
      <c r="K109" s="38">
        <f>K111</f>
        <v>51</v>
      </c>
      <c r="L109" s="38">
        <f>L111</f>
        <v>0</v>
      </c>
      <c r="M109" s="38">
        <f>M111</f>
        <v>51</v>
      </c>
      <c r="N109" s="39"/>
      <c r="O109" s="16"/>
      <c r="P109" s="16"/>
    </row>
    <row r="110" spans="1:16" s="10" customFormat="1" ht="35.25" customHeight="1">
      <c r="A110" s="43" t="s">
        <v>140</v>
      </c>
      <c r="B110" s="12" t="s">
        <v>21</v>
      </c>
      <c r="C110" s="12" t="s">
        <v>11</v>
      </c>
      <c r="D110" s="12" t="s">
        <v>10</v>
      </c>
      <c r="E110" s="12" t="s">
        <v>121</v>
      </c>
      <c r="F110" s="12" t="s">
        <v>82</v>
      </c>
      <c r="G110" s="12" t="s">
        <v>85</v>
      </c>
      <c r="H110" s="12" t="s">
        <v>141</v>
      </c>
      <c r="I110" s="38">
        <f>I111</f>
        <v>51</v>
      </c>
      <c r="J110" s="38">
        <f aca="true" t="shared" si="26" ref="J110:M111">J111</f>
        <v>51</v>
      </c>
      <c r="K110" s="38">
        <f t="shared" si="26"/>
        <v>51</v>
      </c>
      <c r="L110" s="38">
        <f t="shared" si="26"/>
        <v>0</v>
      </c>
      <c r="M110" s="38">
        <f t="shared" si="26"/>
        <v>51</v>
      </c>
      <c r="N110" s="39"/>
      <c r="O110" s="16"/>
      <c r="P110" s="16"/>
    </row>
    <row r="111" spans="1:16" s="10" customFormat="1" ht="50.25" customHeight="1">
      <c r="A111" s="42" t="s">
        <v>116</v>
      </c>
      <c r="B111" s="12" t="s">
        <v>21</v>
      </c>
      <c r="C111" s="12" t="s">
        <v>11</v>
      </c>
      <c r="D111" s="12" t="s">
        <v>10</v>
      </c>
      <c r="E111" s="12" t="s">
        <v>121</v>
      </c>
      <c r="F111" s="12" t="s">
        <v>82</v>
      </c>
      <c r="G111" s="12" t="s">
        <v>85</v>
      </c>
      <c r="H111" s="12" t="s">
        <v>28</v>
      </c>
      <c r="I111" s="38">
        <f>I112</f>
        <v>51</v>
      </c>
      <c r="J111" s="38">
        <f t="shared" si="26"/>
        <v>51</v>
      </c>
      <c r="K111" s="38">
        <f t="shared" si="26"/>
        <v>51</v>
      </c>
      <c r="L111" s="38">
        <f t="shared" si="26"/>
        <v>0</v>
      </c>
      <c r="M111" s="38">
        <f t="shared" si="26"/>
        <v>51</v>
      </c>
      <c r="N111" s="39"/>
      <c r="O111" s="16"/>
      <c r="P111" s="16"/>
    </row>
    <row r="112" spans="1:16" s="10" customFormat="1" ht="46.5">
      <c r="A112" s="42" t="s">
        <v>117</v>
      </c>
      <c r="B112" s="12" t="s">
        <v>21</v>
      </c>
      <c r="C112" s="12" t="s">
        <v>11</v>
      </c>
      <c r="D112" s="12" t="s">
        <v>10</v>
      </c>
      <c r="E112" s="12" t="s">
        <v>121</v>
      </c>
      <c r="F112" s="12" t="s">
        <v>82</v>
      </c>
      <c r="G112" s="12" t="s">
        <v>85</v>
      </c>
      <c r="H112" s="12" t="s">
        <v>29</v>
      </c>
      <c r="I112" s="38">
        <v>51</v>
      </c>
      <c r="J112" s="38">
        <v>51</v>
      </c>
      <c r="K112" s="38">
        <v>51</v>
      </c>
      <c r="L112" s="38">
        <v>0</v>
      </c>
      <c r="M112" s="38">
        <v>51</v>
      </c>
      <c r="N112" s="39"/>
      <c r="O112" s="16"/>
      <c r="P112" s="16"/>
    </row>
    <row r="113" spans="1:16" s="32" customFormat="1" ht="15">
      <c r="A113" s="42" t="s">
        <v>41</v>
      </c>
      <c r="B113" s="58">
        <v>650</v>
      </c>
      <c r="C113" s="59" t="s">
        <v>9</v>
      </c>
      <c r="D113" s="59" t="s">
        <v>68</v>
      </c>
      <c r="E113" s="59"/>
      <c r="F113" s="59"/>
      <c r="G113" s="59"/>
      <c r="H113" s="59"/>
      <c r="I113" s="38">
        <f>I114+I120</f>
        <v>427.7</v>
      </c>
      <c r="J113" s="38">
        <f>J114+J120</f>
        <v>50</v>
      </c>
      <c r="K113" s="38">
        <f>K114+K120</f>
        <v>427.7</v>
      </c>
      <c r="L113" s="38">
        <f>L114+L120</f>
        <v>0</v>
      </c>
      <c r="M113" s="38">
        <f>M114+M120</f>
        <v>427.7</v>
      </c>
      <c r="N113" s="39"/>
      <c r="O113" s="31"/>
      <c r="P113" s="31"/>
    </row>
    <row r="114" spans="1:16" s="26" customFormat="1" ht="15">
      <c r="A114" s="42" t="s">
        <v>43</v>
      </c>
      <c r="B114" s="50">
        <v>650</v>
      </c>
      <c r="C114" s="51" t="s">
        <v>9</v>
      </c>
      <c r="D114" s="51" t="s">
        <v>16</v>
      </c>
      <c r="E114" s="51"/>
      <c r="F114" s="51"/>
      <c r="G114" s="51"/>
      <c r="H114" s="51"/>
      <c r="I114" s="52">
        <f>I115</f>
        <v>377.7</v>
      </c>
      <c r="J114" s="52">
        <f aca="true" t="shared" si="27" ref="J114:M115">J115</f>
        <v>0</v>
      </c>
      <c r="K114" s="52">
        <f t="shared" si="27"/>
        <v>377.7</v>
      </c>
      <c r="L114" s="52">
        <f t="shared" si="27"/>
        <v>0</v>
      </c>
      <c r="M114" s="52">
        <f t="shared" si="27"/>
        <v>377.7</v>
      </c>
      <c r="N114" s="57"/>
      <c r="O114" s="25"/>
      <c r="P114" s="25"/>
    </row>
    <row r="115" spans="1:16" s="10" customFormat="1" ht="15">
      <c r="A115" s="42" t="s">
        <v>88</v>
      </c>
      <c r="B115" s="50">
        <v>650</v>
      </c>
      <c r="C115" s="51" t="s">
        <v>9</v>
      </c>
      <c r="D115" s="51" t="s">
        <v>16</v>
      </c>
      <c r="E115" s="51" t="s">
        <v>72</v>
      </c>
      <c r="F115" s="51"/>
      <c r="G115" s="51"/>
      <c r="H115" s="51"/>
      <c r="I115" s="52">
        <f>I116</f>
        <v>377.7</v>
      </c>
      <c r="J115" s="52">
        <f t="shared" si="27"/>
        <v>0</v>
      </c>
      <c r="K115" s="52">
        <f t="shared" si="27"/>
        <v>377.7</v>
      </c>
      <c r="L115" s="52">
        <f t="shared" si="27"/>
        <v>0</v>
      </c>
      <c r="M115" s="52">
        <f t="shared" si="27"/>
        <v>377.7</v>
      </c>
      <c r="N115" s="57"/>
      <c r="O115" s="16"/>
      <c r="P115" s="16"/>
    </row>
    <row r="116" spans="1:16" s="10" customFormat="1" ht="30.75">
      <c r="A116" s="42" t="s">
        <v>90</v>
      </c>
      <c r="B116" s="58">
        <v>650</v>
      </c>
      <c r="C116" s="12" t="s">
        <v>9</v>
      </c>
      <c r="D116" s="12" t="s">
        <v>16</v>
      </c>
      <c r="E116" s="12" t="s">
        <v>72</v>
      </c>
      <c r="F116" s="12" t="s">
        <v>73</v>
      </c>
      <c r="G116" s="12" t="s">
        <v>91</v>
      </c>
      <c r="H116" s="12"/>
      <c r="I116" s="38">
        <f>I118</f>
        <v>377.7</v>
      </c>
      <c r="J116" s="38">
        <f>J118</f>
        <v>0</v>
      </c>
      <c r="K116" s="38">
        <f>K118</f>
        <v>377.7</v>
      </c>
      <c r="L116" s="38">
        <f>L118</f>
        <v>0</v>
      </c>
      <c r="M116" s="38">
        <f>M118</f>
        <v>377.7</v>
      </c>
      <c r="N116" s="39"/>
      <c r="O116" s="16"/>
      <c r="P116" s="16"/>
    </row>
    <row r="117" spans="1:16" s="10" customFormat="1" ht="38.25" customHeight="1">
      <c r="A117" s="43" t="s">
        <v>140</v>
      </c>
      <c r="B117" s="58">
        <v>650</v>
      </c>
      <c r="C117" s="12" t="s">
        <v>9</v>
      </c>
      <c r="D117" s="12" t="s">
        <v>16</v>
      </c>
      <c r="E117" s="12" t="s">
        <v>72</v>
      </c>
      <c r="F117" s="12" t="s">
        <v>73</v>
      </c>
      <c r="G117" s="12" t="s">
        <v>91</v>
      </c>
      <c r="H117" s="12" t="s">
        <v>141</v>
      </c>
      <c r="I117" s="38">
        <f aca="true" t="shared" si="28" ref="I117:M118">I118</f>
        <v>377.7</v>
      </c>
      <c r="J117" s="38">
        <f t="shared" si="28"/>
        <v>0</v>
      </c>
      <c r="K117" s="38">
        <f t="shared" si="28"/>
        <v>377.7</v>
      </c>
      <c r="L117" s="38">
        <f t="shared" si="28"/>
        <v>0</v>
      </c>
      <c r="M117" s="38">
        <f t="shared" si="28"/>
        <v>377.7</v>
      </c>
      <c r="N117" s="39"/>
      <c r="O117" s="16"/>
      <c r="P117" s="16"/>
    </row>
    <row r="118" spans="1:16" s="10" customFormat="1" ht="49.5" customHeight="1">
      <c r="A118" s="42" t="s">
        <v>116</v>
      </c>
      <c r="B118" s="58">
        <v>650</v>
      </c>
      <c r="C118" s="12" t="s">
        <v>9</v>
      </c>
      <c r="D118" s="12" t="s">
        <v>16</v>
      </c>
      <c r="E118" s="12" t="s">
        <v>72</v>
      </c>
      <c r="F118" s="12" t="s">
        <v>73</v>
      </c>
      <c r="G118" s="12" t="s">
        <v>91</v>
      </c>
      <c r="H118" s="12" t="s">
        <v>28</v>
      </c>
      <c r="I118" s="38">
        <f t="shared" si="28"/>
        <v>377.7</v>
      </c>
      <c r="J118" s="38">
        <f t="shared" si="28"/>
        <v>0</v>
      </c>
      <c r="K118" s="38">
        <f t="shared" si="28"/>
        <v>377.7</v>
      </c>
      <c r="L118" s="38">
        <f t="shared" si="28"/>
        <v>0</v>
      </c>
      <c r="M118" s="38">
        <f t="shared" si="28"/>
        <v>377.7</v>
      </c>
      <c r="N118" s="39"/>
      <c r="O118" s="16"/>
      <c r="P118" s="16"/>
    </row>
    <row r="119" spans="1:16" s="23" customFormat="1" ht="46.5">
      <c r="A119" s="42" t="s">
        <v>44</v>
      </c>
      <c r="B119" s="58">
        <v>650</v>
      </c>
      <c r="C119" s="12" t="s">
        <v>9</v>
      </c>
      <c r="D119" s="12" t="s">
        <v>16</v>
      </c>
      <c r="E119" s="12" t="s">
        <v>72</v>
      </c>
      <c r="F119" s="12" t="s">
        <v>73</v>
      </c>
      <c r="G119" s="12" t="s">
        <v>91</v>
      </c>
      <c r="H119" s="12" t="s">
        <v>42</v>
      </c>
      <c r="I119" s="38">
        <v>377.7</v>
      </c>
      <c r="J119" s="38"/>
      <c r="K119" s="38">
        <f>I119+J119</f>
        <v>377.7</v>
      </c>
      <c r="L119" s="38">
        <v>0</v>
      </c>
      <c r="M119" s="38">
        <f>I119+L119</f>
        <v>377.7</v>
      </c>
      <c r="N119" s="39"/>
      <c r="O119" s="22"/>
      <c r="P119" s="22"/>
    </row>
    <row r="120" spans="1:16" s="26" customFormat="1" ht="30.75">
      <c r="A120" s="42" t="s">
        <v>95</v>
      </c>
      <c r="B120" s="58">
        <v>650</v>
      </c>
      <c r="C120" s="12" t="s">
        <v>9</v>
      </c>
      <c r="D120" s="12" t="s">
        <v>67</v>
      </c>
      <c r="E120" s="12"/>
      <c r="F120" s="12"/>
      <c r="G120" s="12"/>
      <c r="H120" s="12"/>
      <c r="I120" s="38">
        <f>I121</f>
        <v>50</v>
      </c>
      <c r="J120" s="38">
        <f aca="true" t="shared" si="29" ref="J120:M121">J121</f>
        <v>50</v>
      </c>
      <c r="K120" s="38">
        <f t="shared" si="29"/>
        <v>50</v>
      </c>
      <c r="L120" s="38">
        <f t="shared" si="29"/>
        <v>0</v>
      </c>
      <c r="M120" s="38">
        <f t="shared" si="29"/>
        <v>50</v>
      </c>
      <c r="N120" s="39"/>
      <c r="O120" s="25"/>
      <c r="P120" s="25"/>
    </row>
    <row r="121" spans="1:16" s="10" customFormat="1" ht="77.25">
      <c r="A121" s="43" t="s">
        <v>126</v>
      </c>
      <c r="B121" s="12" t="s">
        <v>21</v>
      </c>
      <c r="C121" s="12" t="s">
        <v>9</v>
      </c>
      <c r="D121" s="12" t="s">
        <v>67</v>
      </c>
      <c r="E121" s="12" t="s">
        <v>122</v>
      </c>
      <c r="F121" s="12"/>
      <c r="G121" s="12"/>
      <c r="H121" s="12"/>
      <c r="I121" s="38">
        <f>I122</f>
        <v>50</v>
      </c>
      <c r="J121" s="38">
        <f t="shared" si="29"/>
        <v>50</v>
      </c>
      <c r="K121" s="38">
        <f t="shared" si="29"/>
        <v>50</v>
      </c>
      <c r="L121" s="38">
        <f t="shared" si="29"/>
        <v>0</v>
      </c>
      <c r="M121" s="38">
        <f t="shared" si="29"/>
        <v>50</v>
      </c>
      <c r="N121" s="38"/>
      <c r="O121" s="16"/>
      <c r="P121" s="16"/>
    </row>
    <row r="122" spans="1:16" s="10" customFormat="1" ht="139.5">
      <c r="A122" s="42" t="s">
        <v>127</v>
      </c>
      <c r="B122" s="12" t="s">
        <v>21</v>
      </c>
      <c r="C122" s="12" t="s">
        <v>9</v>
      </c>
      <c r="D122" s="12" t="s">
        <v>67</v>
      </c>
      <c r="E122" s="12" t="s">
        <v>122</v>
      </c>
      <c r="F122" s="12" t="s">
        <v>82</v>
      </c>
      <c r="G122" s="12" t="s">
        <v>96</v>
      </c>
      <c r="H122" s="12"/>
      <c r="I122" s="38">
        <f>I124</f>
        <v>50</v>
      </c>
      <c r="J122" s="38">
        <f>J124</f>
        <v>50</v>
      </c>
      <c r="K122" s="38">
        <f>K124</f>
        <v>50</v>
      </c>
      <c r="L122" s="38">
        <f>L124</f>
        <v>0</v>
      </c>
      <c r="M122" s="38">
        <f>M124</f>
        <v>50</v>
      </c>
      <c r="N122" s="38"/>
      <c r="O122" s="16"/>
      <c r="P122" s="16"/>
    </row>
    <row r="123" spans="1:16" s="10" customFormat="1" ht="46.5" customHeight="1">
      <c r="A123" s="43" t="s">
        <v>140</v>
      </c>
      <c r="B123" s="12" t="s">
        <v>21</v>
      </c>
      <c r="C123" s="12" t="s">
        <v>9</v>
      </c>
      <c r="D123" s="12" t="s">
        <v>67</v>
      </c>
      <c r="E123" s="12" t="s">
        <v>122</v>
      </c>
      <c r="F123" s="12" t="s">
        <v>82</v>
      </c>
      <c r="G123" s="12" t="s">
        <v>96</v>
      </c>
      <c r="H123" s="12" t="s">
        <v>141</v>
      </c>
      <c r="I123" s="38">
        <f>I124</f>
        <v>50</v>
      </c>
      <c r="J123" s="38">
        <f aca="true" t="shared" si="30" ref="J123:M124">J124</f>
        <v>50</v>
      </c>
      <c r="K123" s="38">
        <f t="shared" si="30"/>
        <v>50</v>
      </c>
      <c r="L123" s="38">
        <f t="shared" si="30"/>
        <v>0</v>
      </c>
      <c r="M123" s="38">
        <f t="shared" si="30"/>
        <v>50</v>
      </c>
      <c r="N123" s="38"/>
      <c r="O123" s="16"/>
      <c r="P123" s="16"/>
    </row>
    <row r="124" spans="1:16" s="10" customFormat="1" ht="48" customHeight="1">
      <c r="A124" s="42" t="s">
        <v>116</v>
      </c>
      <c r="B124" s="12" t="s">
        <v>21</v>
      </c>
      <c r="C124" s="12" t="s">
        <v>9</v>
      </c>
      <c r="D124" s="12" t="s">
        <v>67</v>
      </c>
      <c r="E124" s="12" t="s">
        <v>122</v>
      </c>
      <c r="F124" s="12" t="s">
        <v>82</v>
      </c>
      <c r="G124" s="12" t="s">
        <v>96</v>
      </c>
      <c r="H124" s="12" t="s">
        <v>28</v>
      </c>
      <c r="I124" s="38">
        <f>I125</f>
        <v>50</v>
      </c>
      <c r="J124" s="38">
        <f t="shared" si="30"/>
        <v>50</v>
      </c>
      <c r="K124" s="38">
        <f t="shared" si="30"/>
        <v>50</v>
      </c>
      <c r="L124" s="38">
        <f t="shared" si="30"/>
        <v>0</v>
      </c>
      <c r="M124" s="38">
        <f t="shared" si="30"/>
        <v>50</v>
      </c>
      <c r="N124" s="38"/>
      <c r="O124" s="16"/>
      <c r="P124" s="16"/>
    </row>
    <row r="125" spans="1:16" s="23" customFormat="1" ht="46.5">
      <c r="A125" s="42" t="s">
        <v>117</v>
      </c>
      <c r="B125" s="12" t="s">
        <v>21</v>
      </c>
      <c r="C125" s="12" t="s">
        <v>9</v>
      </c>
      <c r="D125" s="12" t="s">
        <v>67</v>
      </c>
      <c r="E125" s="12" t="s">
        <v>122</v>
      </c>
      <c r="F125" s="12" t="s">
        <v>82</v>
      </c>
      <c r="G125" s="12" t="s">
        <v>96</v>
      </c>
      <c r="H125" s="12" t="s">
        <v>29</v>
      </c>
      <c r="I125" s="38">
        <v>50</v>
      </c>
      <c r="J125" s="38">
        <v>50</v>
      </c>
      <c r="K125" s="38">
        <v>50</v>
      </c>
      <c r="L125" s="38">
        <v>0</v>
      </c>
      <c r="M125" s="38">
        <v>50</v>
      </c>
      <c r="N125" s="38"/>
      <c r="O125" s="22"/>
      <c r="P125" s="22"/>
    </row>
    <row r="126" spans="1:16" s="32" customFormat="1" ht="15">
      <c r="A126" s="42" t="s">
        <v>45</v>
      </c>
      <c r="B126" s="58">
        <v>650</v>
      </c>
      <c r="C126" s="59" t="s">
        <v>12</v>
      </c>
      <c r="D126" s="12" t="s">
        <v>68</v>
      </c>
      <c r="E126" s="12"/>
      <c r="F126" s="12"/>
      <c r="G126" s="12"/>
      <c r="H126" s="12"/>
      <c r="I126" s="38">
        <f>I133+I127</f>
        <v>3803.6</v>
      </c>
      <c r="J126" s="38">
        <f>J133+J127</f>
        <v>3803.6</v>
      </c>
      <c r="K126" s="38">
        <f>K133+K127</f>
        <v>3803.6</v>
      </c>
      <c r="L126" s="38">
        <f>L133+L127</f>
        <v>500</v>
      </c>
      <c r="M126" s="38">
        <f>M133+M127</f>
        <v>4303.599999999999</v>
      </c>
      <c r="N126" s="39"/>
      <c r="O126" s="31"/>
      <c r="P126" s="31"/>
    </row>
    <row r="127" spans="1:16" s="23" customFormat="1" ht="15">
      <c r="A127" s="42" t="s">
        <v>165</v>
      </c>
      <c r="B127" s="12" t="s">
        <v>21</v>
      </c>
      <c r="C127" s="12" t="s">
        <v>12</v>
      </c>
      <c r="D127" s="12" t="s">
        <v>7</v>
      </c>
      <c r="E127" s="12"/>
      <c r="F127" s="12"/>
      <c r="G127" s="12"/>
      <c r="H127" s="12"/>
      <c r="I127" s="38">
        <f aca="true" t="shared" si="31" ref="I127:M131">I128</f>
        <v>58.7</v>
      </c>
      <c r="J127" s="38">
        <f t="shared" si="31"/>
        <v>0</v>
      </c>
      <c r="K127" s="38">
        <f t="shared" si="31"/>
        <v>0</v>
      </c>
      <c r="L127" s="38">
        <f t="shared" si="31"/>
        <v>0</v>
      </c>
      <c r="M127" s="38">
        <f t="shared" si="31"/>
        <v>58.7</v>
      </c>
      <c r="N127" s="39"/>
      <c r="O127" s="22"/>
      <c r="P127" s="22"/>
    </row>
    <row r="128" spans="1:16" s="23" customFormat="1" ht="80.25" customHeight="1">
      <c r="A128" s="42" t="s">
        <v>126</v>
      </c>
      <c r="B128" s="12" t="s">
        <v>21</v>
      </c>
      <c r="C128" s="12" t="s">
        <v>12</v>
      </c>
      <c r="D128" s="12" t="s">
        <v>7</v>
      </c>
      <c r="E128" s="12" t="s">
        <v>122</v>
      </c>
      <c r="F128" s="12"/>
      <c r="G128" s="12"/>
      <c r="H128" s="12"/>
      <c r="I128" s="38">
        <f t="shared" si="31"/>
        <v>58.7</v>
      </c>
      <c r="J128" s="38">
        <f t="shared" si="31"/>
        <v>0</v>
      </c>
      <c r="K128" s="38">
        <f t="shared" si="31"/>
        <v>0</v>
      </c>
      <c r="L128" s="38">
        <f t="shared" si="31"/>
        <v>0</v>
      </c>
      <c r="M128" s="38">
        <f t="shared" si="31"/>
        <v>58.7</v>
      </c>
      <c r="N128" s="39"/>
      <c r="O128" s="22"/>
      <c r="P128" s="22"/>
    </row>
    <row r="129" spans="1:16" s="23" customFormat="1" ht="93" customHeight="1">
      <c r="A129" s="42" t="s">
        <v>132</v>
      </c>
      <c r="B129" s="12" t="s">
        <v>21</v>
      </c>
      <c r="C129" s="12" t="s">
        <v>12</v>
      </c>
      <c r="D129" s="12" t="s">
        <v>7</v>
      </c>
      <c r="E129" s="12" t="s">
        <v>122</v>
      </c>
      <c r="F129" s="12" t="s">
        <v>82</v>
      </c>
      <c r="G129" s="12" t="s">
        <v>97</v>
      </c>
      <c r="H129" s="12"/>
      <c r="I129" s="38">
        <f t="shared" si="31"/>
        <v>58.7</v>
      </c>
      <c r="J129" s="38">
        <f t="shared" si="31"/>
        <v>0</v>
      </c>
      <c r="K129" s="38">
        <f t="shared" si="31"/>
        <v>0</v>
      </c>
      <c r="L129" s="38">
        <f t="shared" si="31"/>
        <v>0</v>
      </c>
      <c r="M129" s="38">
        <f t="shared" si="31"/>
        <v>58.7</v>
      </c>
      <c r="N129" s="39"/>
      <c r="O129" s="22"/>
      <c r="P129" s="22"/>
    </row>
    <row r="130" spans="1:16" s="23" customFormat="1" ht="48" customHeight="1">
      <c r="A130" s="43" t="s">
        <v>140</v>
      </c>
      <c r="B130" s="12" t="s">
        <v>21</v>
      </c>
      <c r="C130" s="12" t="s">
        <v>12</v>
      </c>
      <c r="D130" s="12" t="s">
        <v>7</v>
      </c>
      <c r="E130" s="12" t="s">
        <v>122</v>
      </c>
      <c r="F130" s="12" t="s">
        <v>82</v>
      </c>
      <c r="G130" s="12" t="s">
        <v>97</v>
      </c>
      <c r="H130" s="12" t="s">
        <v>141</v>
      </c>
      <c r="I130" s="38">
        <f t="shared" si="31"/>
        <v>58.7</v>
      </c>
      <c r="J130" s="38">
        <f t="shared" si="31"/>
        <v>0</v>
      </c>
      <c r="K130" s="38">
        <f t="shared" si="31"/>
        <v>0</v>
      </c>
      <c r="L130" s="38">
        <f t="shared" si="31"/>
        <v>0</v>
      </c>
      <c r="M130" s="38">
        <f t="shared" si="31"/>
        <v>58.7</v>
      </c>
      <c r="N130" s="39"/>
      <c r="O130" s="22"/>
      <c r="P130" s="22"/>
    </row>
    <row r="131" spans="1:16" s="23" customFormat="1" ht="46.5" customHeight="1">
      <c r="A131" s="42" t="s">
        <v>116</v>
      </c>
      <c r="B131" s="12" t="s">
        <v>21</v>
      </c>
      <c r="C131" s="12" t="s">
        <v>12</v>
      </c>
      <c r="D131" s="12" t="s">
        <v>7</v>
      </c>
      <c r="E131" s="12" t="s">
        <v>122</v>
      </c>
      <c r="F131" s="12" t="s">
        <v>82</v>
      </c>
      <c r="G131" s="12" t="s">
        <v>97</v>
      </c>
      <c r="H131" s="12" t="s">
        <v>28</v>
      </c>
      <c r="I131" s="38">
        <f t="shared" si="31"/>
        <v>58.7</v>
      </c>
      <c r="J131" s="38">
        <f t="shared" si="31"/>
        <v>0</v>
      </c>
      <c r="K131" s="38">
        <f t="shared" si="31"/>
        <v>0</v>
      </c>
      <c r="L131" s="38">
        <f t="shared" si="31"/>
        <v>0</v>
      </c>
      <c r="M131" s="38">
        <f t="shared" si="31"/>
        <v>58.7</v>
      </c>
      <c r="N131" s="39"/>
      <c r="O131" s="22"/>
      <c r="P131" s="22"/>
    </row>
    <row r="132" spans="1:16" s="23" customFormat="1" ht="50.25" customHeight="1">
      <c r="A132" s="42" t="s">
        <v>117</v>
      </c>
      <c r="B132" s="12" t="s">
        <v>21</v>
      </c>
      <c r="C132" s="12" t="s">
        <v>12</v>
      </c>
      <c r="D132" s="12" t="s">
        <v>7</v>
      </c>
      <c r="E132" s="12" t="s">
        <v>122</v>
      </c>
      <c r="F132" s="12" t="s">
        <v>82</v>
      </c>
      <c r="G132" s="12" t="s">
        <v>97</v>
      </c>
      <c r="H132" s="12" t="s">
        <v>29</v>
      </c>
      <c r="I132" s="38">
        <v>58.7</v>
      </c>
      <c r="J132" s="38"/>
      <c r="K132" s="38"/>
      <c r="L132" s="38">
        <v>0</v>
      </c>
      <c r="M132" s="38">
        <f>I132+L132</f>
        <v>58.7</v>
      </c>
      <c r="N132" s="39"/>
      <c r="O132" s="22"/>
      <c r="P132" s="22"/>
    </row>
    <row r="133" spans="1:16" s="26" customFormat="1" ht="15">
      <c r="A133" s="42" t="s">
        <v>46</v>
      </c>
      <c r="B133" s="12" t="s">
        <v>21</v>
      </c>
      <c r="C133" s="12" t="s">
        <v>12</v>
      </c>
      <c r="D133" s="12" t="s">
        <v>11</v>
      </c>
      <c r="E133" s="12"/>
      <c r="F133" s="12"/>
      <c r="G133" s="12"/>
      <c r="H133" s="12"/>
      <c r="I133" s="38">
        <f aca="true" t="shared" si="32" ref="I133:M134">I134</f>
        <v>3744.9</v>
      </c>
      <c r="J133" s="38">
        <f t="shared" si="32"/>
        <v>3803.6</v>
      </c>
      <c r="K133" s="38">
        <f t="shared" si="32"/>
        <v>3803.6</v>
      </c>
      <c r="L133" s="38">
        <f t="shared" si="32"/>
        <v>500</v>
      </c>
      <c r="M133" s="38">
        <f t="shared" si="32"/>
        <v>4244.9</v>
      </c>
      <c r="N133" s="39"/>
      <c r="O133" s="25"/>
      <c r="P133" s="25"/>
    </row>
    <row r="134" spans="1:16" s="10" customFormat="1" ht="77.25">
      <c r="A134" s="43" t="s">
        <v>126</v>
      </c>
      <c r="B134" s="12" t="s">
        <v>21</v>
      </c>
      <c r="C134" s="12" t="s">
        <v>12</v>
      </c>
      <c r="D134" s="12" t="s">
        <v>11</v>
      </c>
      <c r="E134" s="12" t="s">
        <v>122</v>
      </c>
      <c r="F134" s="12"/>
      <c r="G134" s="12"/>
      <c r="H134" s="12"/>
      <c r="I134" s="38">
        <f t="shared" si="32"/>
        <v>3744.9</v>
      </c>
      <c r="J134" s="38">
        <f t="shared" si="32"/>
        <v>3803.6</v>
      </c>
      <c r="K134" s="38">
        <f t="shared" si="32"/>
        <v>3803.6</v>
      </c>
      <c r="L134" s="38">
        <f t="shared" si="32"/>
        <v>500</v>
      </c>
      <c r="M134" s="38">
        <f t="shared" si="32"/>
        <v>4244.9</v>
      </c>
      <c r="N134" s="39"/>
      <c r="O134" s="16"/>
      <c r="P134" s="16"/>
    </row>
    <row r="135" spans="1:16" s="10" customFormat="1" ht="94.5" customHeight="1">
      <c r="A135" s="43" t="s">
        <v>132</v>
      </c>
      <c r="B135" s="12" t="s">
        <v>21</v>
      </c>
      <c r="C135" s="12" t="s">
        <v>12</v>
      </c>
      <c r="D135" s="12" t="s">
        <v>11</v>
      </c>
      <c r="E135" s="12" t="s">
        <v>122</v>
      </c>
      <c r="F135" s="12" t="s">
        <v>82</v>
      </c>
      <c r="G135" s="12" t="s">
        <v>97</v>
      </c>
      <c r="H135" s="12"/>
      <c r="I135" s="38">
        <f>I137</f>
        <v>3744.9</v>
      </c>
      <c r="J135" s="38">
        <f>J137</f>
        <v>3803.6</v>
      </c>
      <c r="K135" s="38">
        <f>K137</f>
        <v>3803.6</v>
      </c>
      <c r="L135" s="38">
        <f>L137</f>
        <v>500</v>
      </c>
      <c r="M135" s="38">
        <f>M137</f>
        <v>4244.9</v>
      </c>
      <c r="N135" s="39"/>
      <c r="O135" s="16"/>
      <c r="P135" s="16"/>
    </row>
    <row r="136" spans="1:16" s="10" customFormat="1" ht="48.75" customHeight="1">
      <c r="A136" s="43" t="s">
        <v>140</v>
      </c>
      <c r="B136" s="12" t="s">
        <v>21</v>
      </c>
      <c r="C136" s="12" t="s">
        <v>12</v>
      </c>
      <c r="D136" s="12" t="s">
        <v>11</v>
      </c>
      <c r="E136" s="12" t="s">
        <v>122</v>
      </c>
      <c r="F136" s="12" t="s">
        <v>82</v>
      </c>
      <c r="G136" s="12" t="s">
        <v>97</v>
      </c>
      <c r="H136" s="12" t="s">
        <v>141</v>
      </c>
      <c r="I136" s="38">
        <f aca="true" t="shared" si="33" ref="I136:M137">I137</f>
        <v>3744.9</v>
      </c>
      <c r="J136" s="38">
        <f t="shared" si="33"/>
        <v>3803.6</v>
      </c>
      <c r="K136" s="38">
        <f t="shared" si="33"/>
        <v>3803.6</v>
      </c>
      <c r="L136" s="38">
        <f t="shared" si="33"/>
        <v>500</v>
      </c>
      <c r="M136" s="38">
        <f t="shared" si="33"/>
        <v>4244.9</v>
      </c>
      <c r="N136" s="39"/>
      <c r="O136" s="16"/>
      <c r="P136" s="16"/>
    </row>
    <row r="137" spans="1:16" s="10" customFormat="1" ht="51.75" customHeight="1">
      <c r="A137" s="42" t="s">
        <v>116</v>
      </c>
      <c r="B137" s="12" t="s">
        <v>21</v>
      </c>
      <c r="C137" s="12" t="s">
        <v>12</v>
      </c>
      <c r="D137" s="12" t="s">
        <v>11</v>
      </c>
      <c r="E137" s="12" t="s">
        <v>122</v>
      </c>
      <c r="F137" s="12" t="s">
        <v>82</v>
      </c>
      <c r="G137" s="12" t="s">
        <v>97</v>
      </c>
      <c r="H137" s="12" t="s">
        <v>28</v>
      </c>
      <c r="I137" s="38">
        <f t="shared" si="33"/>
        <v>3744.9</v>
      </c>
      <c r="J137" s="38">
        <f t="shared" si="33"/>
        <v>3803.6</v>
      </c>
      <c r="K137" s="38">
        <f t="shared" si="33"/>
        <v>3803.6</v>
      </c>
      <c r="L137" s="38">
        <f t="shared" si="33"/>
        <v>500</v>
      </c>
      <c r="M137" s="38">
        <f t="shared" si="33"/>
        <v>4244.9</v>
      </c>
      <c r="N137" s="39"/>
      <c r="O137" s="16"/>
      <c r="P137" s="16"/>
    </row>
    <row r="138" spans="1:16" s="23" customFormat="1" ht="46.5">
      <c r="A138" s="42" t="s">
        <v>117</v>
      </c>
      <c r="B138" s="12" t="s">
        <v>21</v>
      </c>
      <c r="C138" s="12" t="s">
        <v>12</v>
      </c>
      <c r="D138" s="12" t="s">
        <v>11</v>
      </c>
      <c r="E138" s="12" t="s">
        <v>122</v>
      </c>
      <c r="F138" s="12" t="s">
        <v>82</v>
      </c>
      <c r="G138" s="12" t="s">
        <v>97</v>
      </c>
      <c r="H138" s="12" t="s">
        <v>29</v>
      </c>
      <c r="I138" s="38">
        <v>3744.9</v>
      </c>
      <c r="J138" s="38">
        <v>3803.6</v>
      </c>
      <c r="K138" s="38">
        <v>3803.6</v>
      </c>
      <c r="L138" s="38">
        <v>500</v>
      </c>
      <c r="M138" s="38">
        <f>I138+L138</f>
        <v>4244.9</v>
      </c>
      <c r="N138" s="39"/>
      <c r="O138" s="22"/>
      <c r="P138" s="22"/>
    </row>
    <row r="139" spans="1:16" s="32" customFormat="1" ht="15">
      <c r="A139" s="42" t="s">
        <v>47</v>
      </c>
      <c r="B139" s="58">
        <v>650</v>
      </c>
      <c r="C139" s="59" t="s">
        <v>14</v>
      </c>
      <c r="D139" s="59" t="s">
        <v>68</v>
      </c>
      <c r="E139" s="59"/>
      <c r="F139" s="59"/>
      <c r="G139" s="59"/>
      <c r="H139" s="59"/>
      <c r="I139" s="38">
        <f aca="true" t="shared" si="34" ref="I139:M141">I140</f>
        <v>3264.7</v>
      </c>
      <c r="J139" s="38">
        <f t="shared" si="34"/>
        <v>2712</v>
      </c>
      <c r="K139" s="38">
        <f t="shared" si="34"/>
        <v>3221.7</v>
      </c>
      <c r="L139" s="38">
        <f t="shared" si="34"/>
        <v>0</v>
      </c>
      <c r="M139" s="38">
        <f t="shared" si="34"/>
        <v>3264.7</v>
      </c>
      <c r="N139" s="39"/>
      <c r="O139" s="31"/>
      <c r="P139" s="31"/>
    </row>
    <row r="140" spans="1:16" s="26" customFormat="1" ht="15">
      <c r="A140" s="42" t="s">
        <v>48</v>
      </c>
      <c r="B140" s="58">
        <v>650</v>
      </c>
      <c r="C140" s="59" t="s">
        <v>14</v>
      </c>
      <c r="D140" s="59" t="s">
        <v>7</v>
      </c>
      <c r="E140" s="59"/>
      <c r="F140" s="59"/>
      <c r="G140" s="59"/>
      <c r="H140" s="59"/>
      <c r="I140" s="38">
        <f t="shared" si="34"/>
        <v>3264.7</v>
      </c>
      <c r="J140" s="38">
        <f t="shared" si="34"/>
        <v>2712</v>
      </c>
      <c r="K140" s="38">
        <f t="shared" si="34"/>
        <v>3221.7</v>
      </c>
      <c r="L140" s="38">
        <f t="shared" si="34"/>
        <v>0</v>
      </c>
      <c r="M140" s="38">
        <f t="shared" si="34"/>
        <v>3264.7</v>
      </c>
      <c r="N140" s="39"/>
      <c r="O140" s="25"/>
      <c r="P140" s="25"/>
    </row>
    <row r="141" spans="1:16" s="10" customFormat="1" ht="15">
      <c r="A141" s="42" t="s">
        <v>88</v>
      </c>
      <c r="B141" s="58">
        <v>650</v>
      </c>
      <c r="C141" s="59" t="s">
        <v>14</v>
      </c>
      <c r="D141" s="59" t="s">
        <v>7</v>
      </c>
      <c r="E141" s="59" t="s">
        <v>72</v>
      </c>
      <c r="F141" s="59"/>
      <c r="G141" s="59"/>
      <c r="H141" s="59"/>
      <c r="I141" s="38">
        <f>I142</f>
        <v>3264.7</v>
      </c>
      <c r="J141" s="38">
        <f t="shared" si="34"/>
        <v>2712</v>
      </c>
      <c r="K141" s="38">
        <f t="shared" si="34"/>
        <v>3221.7</v>
      </c>
      <c r="L141" s="38">
        <f>L142</f>
        <v>0</v>
      </c>
      <c r="M141" s="38">
        <f t="shared" si="34"/>
        <v>3264.7</v>
      </c>
      <c r="N141" s="39"/>
      <c r="O141" s="16"/>
      <c r="P141" s="16"/>
    </row>
    <row r="142" spans="1:16" s="10" customFormat="1" ht="61.5">
      <c r="A142" s="42" t="s">
        <v>133</v>
      </c>
      <c r="B142" s="58">
        <v>650</v>
      </c>
      <c r="C142" s="59" t="s">
        <v>14</v>
      </c>
      <c r="D142" s="59" t="s">
        <v>7</v>
      </c>
      <c r="E142" s="59" t="s">
        <v>72</v>
      </c>
      <c r="F142" s="59" t="s">
        <v>108</v>
      </c>
      <c r="G142" s="59"/>
      <c r="H142" s="59"/>
      <c r="I142" s="38">
        <f>I143</f>
        <v>3264.7</v>
      </c>
      <c r="J142" s="38">
        <f>J143</f>
        <v>2712</v>
      </c>
      <c r="K142" s="38">
        <f>K143</f>
        <v>3221.7</v>
      </c>
      <c r="L142" s="38">
        <f>L143</f>
        <v>0</v>
      </c>
      <c r="M142" s="38">
        <f>M143</f>
        <v>3264.7</v>
      </c>
      <c r="N142" s="39"/>
      <c r="O142" s="16"/>
      <c r="P142" s="16"/>
    </row>
    <row r="143" spans="1:16" s="10" customFormat="1" ht="46.5">
      <c r="A143" s="43" t="s">
        <v>109</v>
      </c>
      <c r="B143" s="58">
        <v>650</v>
      </c>
      <c r="C143" s="59" t="s">
        <v>14</v>
      </c>
      <c r="D143" s="59" t="s">
        <v>7</v>
      </c>
      <c r="E143" s="59" t="s">
        <v>72</v>
      </c>
      <c r="F143" s="59" t="s">
        <v>108</v>
      </c>
      <c r="G143" s="59" t="s">
        <v>110</v>
      </c>
      <c r="H143" s="59"/>
      <c r="I143" s="38">
        <f>I144+I149+I153</f>
        <v>3264.7</v>
      </c>
      <c r="J143" s="38">
        <f>J144+J149+J153</f>
        <v>2712</v>
      </c>
      <c r="K143" s="38">
        <f>K144+K149+K153</f>
        <v>3221.7</v>
      </c>
      <c r="L143" s="38">
        <f>L144+L149+L153</f>
        <v>0</v>
      </c>
      <c r="M143" s="38">
        <f>M144+M149+M153</f>
        <v>3264.7</v>
      </c>
      <c r="N143" s="39"/>
      <c r="O143" s="16"/>
      <c r="P143" s="16"/>
    </row>
    <row r="144" spans="1:16" s="10" customFormat="1" ht="111" customHeight="1">
      <c r="A144" s="43" t="s">
        <v>63</v>
      </c>
      <c r="B144" s="58">
        <v>650</v>
      </c>
      <c r="C144" s="59" t="s">
        <v>14</v>
      </c>
      <c r="D144" s="59" t="s">
        <v>7</v>
      </c>
      <c r="E144" s="59" t="s">
        <v>72</v>
      </c>
      <c r="F144" s="59" t="s">
        <v>108</v>
      </c>
      <c r="G144" s="59" t="s">
        <v>110</v>
      </c>
      <c r="H144" s="59" t="s">
        <v>53</v>
      </c>
      <c r="I144" s="38">
        <f>I145</f>
        <v>2702</v>
      </c>
      <c r="J144" s="38">
        <f>J145</f>
        <v>2702</v>
      </c>
      <c r="K144" s="38">
        <f>K145</f>
        <v>2702</v>
      </c>
      <c r="L144" s="38">
        <f>L145</f>
        <v>0</v>
      </c>
      <c r="M144" s="38">
        <f>M145</f>
        <v>2702</v>
      </c>
      <c r="N144" s="39"/>
      <c r="O144" s="16"/>
      <c r="P144" s="16"/>
    </row>
    <row r="145" spans="1:16" s="10" customFormat="1" ht="30.75">
      <c r="A145" s="43" t="s">
        <v>52</v>
      </c>
      <c r="B145" s="58">
        <v>650</v>
      </c>
      <c r="C145" s="59" t="s">
        <v>14</v>
      </c>
      <c r="D145" s="59" t="s">
        <v>7</v>
      </c>
      <c r="E145" s="59" t="s">
        <v>72</v>
      </c>
      <c r="F145" s="59" t="s">
        <v>108</v>
      </c>
      <c r="G145" s="59" t="s">
        <v>110</v>
      </c>
      <c r="H145" s="59" t="s">
        <v>49</v>
      </c>
      <c r="I145" s="38">
        <f>I146+I147</f>
        <v>2702</v>
      </c>
      <c r="J145" s="38">
        <f>J146+J147</f>
        <v>2702</v>
      </c>
      <c r="K145" s="38">
        <f>K146+K147</f>
        <v>2702</v>
      </c>
      <c r="L145" s="38">
        <f>L146+L147</f>
        <v>0</v>
      </c>
      <c r="M145" s="38">
        <f>M146+M147</f>
        <v>2702</v>
      </c>
      <c r="N145" s="39"/>
      <c r="O145" s="16"/>
      <c r="P145" s="16"/>
    </row>
    <row r="146" spans="1:16" s="23" customFormat="1" ht="61.5">
      <c r="A146" s="43" t="s">
        <v>113</v>
      </c>
      <c r="B146" s="58">
        <v>650</v>
      </c>
      <c r="C146" s="59" t="s">
        <v>14</v>
      </c>
      <c r="D146" s="59" t="s">
        <v>7</v>
      </c>
      <c r="E146" s="59" t="s">
        <v>72</v>
      </c>
      <c r="F146" s="59" t="s">
        <v>108</v>
      </c>
      <c r="G146" s="59" t="s">
        <v>110</v>
      </c>
      <c r="H146" s="59" t="s">
        <v>50</v>
      </c>
      <c r="I146" s="38">
        <v>2635</v>
      </c>
      <c r="J146" s="38">
        <v>2635</v>
      </c>
      <c r="K146" s="38">
        <v>2635</v>
      </c>
      <c r="L146" s="38">
        <v>0</v>
      </c>
      <c r="M146" s="38">
        <v>2635</v>
      </c>
      <c r="N146" s="39"/>
      <c r="O146" s="22"/>
      <c r="P146" s="22"/>
    </row>
    <row r="147" spans="1:16" s="23" customFormat="1" ht="46.5">
      <c r="A147" s="43" t="s">
        <v>114</v>
      </c>
      <c r="B147" s="58">
        <v>650</v>
      </c>
      <c r="C147" s="59" t="s">
        <v>14</v>
      </c>
      <c r="D147" s="59" t="s">
        <v>7</v>
      </c>
      <c r="E147" s="59" t="s">
        <v>72</v>
      </c>
      <c r="F147" s="59" t="s">
        <v>108</v>
      </c>
      <c r="G147" s="59" t="s">
        <v>110</v>
      </c>
      <c r="H147" s="59" t="s">
        <v>51</v>
      </c>
      <c r="I147" s="38">
        <v>67</v>
      </c>
      <c r="J147" s="38">
        <v>67</v>
      </c>
      <c r="K147" s="38">
        <v>67</v>
      </c>
      <c r="L147" s="38">
        <v>0</v>
      </c>
      <c r="M147" s="38">
        <v>67</v>
      </c>
      <c r="N147" s="39"/>
      <c r="O147" s="22"/>
      <c r="P147" s="22"/>
    </row>
    <row r="148" spans="1:16" s="23" customFormat="1" ht="61.5">
      <c r="A148" s="43" t="s">
        <v>140</v>
      </c>
      <c r="B148" s="58">
        <v>650</v>
      </c>
      <c r="C148" s="59" t="s">
        <v>14</v>
      </c>
      <c r="D148" s="59" t="s">
        <v>7</v>
      </c>
      <c r="E148" s="59" t="s">
        <v>72</v>
      </c>
      <c r="F148" s="59" t="s">
        <v>108</v>
      </c>
      <c r="G148" s="59" t="s">
        <v>110</v>
      </c>
      <c r="H148" s="59" t="s">
        <v>141</v>
      </c>
      <c r="I148" s="38">
        <f>I149</f>
        <v>552.7</v>
      </c>
      <c r="J148" s="38">
        <f>J149</f>
        <v>0</v>
      </c>
      <c r="K148" s="38">
        <f>K149</f>
        <v>509.7</v>
      </c>
      <c r="L148" s="38">
        <f>L149</f>
        <v>0</v>
      </c>
      <c r="M148" s="38">
        <f>M149</f>
        <v>552.7</v>
      </c>
      <c r="N148" s="39"/>
      <c r="O148" s="22"/>
      <c r="P148" s="22"/>
    </row>
    <row r="149" spans="1:16" s="10" customFormat="1" ht="61.5">
      <c r="A149" s="42" t="s">
        <v>116</v>
      </c>
      <c r="B149" s="58">
        <v>650</v>
      </c>
      <c r="C149" s="59" t="s">
        <v>14</v>
      </c>
      <c r="D149" s="59" t="s">
        <v>7</v>
      </c>
      <c r="E149" s="59" t="s">
        <v>72</v>
      </c>
      <c r="F149" s="59" t="s">
        <v>108</v>
      </c>
      <c r="G149" s="59" t="s">
        <v>110</v>
      </c>
      <c r="H149" s="59" t="s">
        <v>28</v>
      </c>
      <c r="I149" s="38">
        <f>I151+I150</f>
        <v>552.7</v>
      </c>
      <c r="J149" s="38">
        <f>J151</f>
        <v>0</v>
      </c>
      <c r="K149" s="38">
        <f>K151</f>
        <v>509.7</v>
      </c>
      <c r="L149" s="38">
        <f>L151+L150</f>
        <v>0</v>
      </c>
      <c r="M149" s="38">
        <f>M151+M150</f>
        <v>552.7</v>
      </c>
      <c r="N149" s="39"/>
      <c r="O149" s="16"/>
      <c r="P149" s="16"/>
    </row>
    <row r="150" spans="1:16" s="72" customFormat="1" ht="46.5">
      <c r="A150" s="74" t="s">
        <v>44</v>
      </c>
      <c r="B150" s="75">
        <v>650</v>
      </c>
      <c r="C150" s="76" t="s">
        <v>14</v>
      </c>
      <c r="D150" s="76" t="s">
        <v>7</v>
      </c>
      <c r="E150" s="76" t="s">
        <v>72</v>
      </c>
      <c r="F150" s="76" t="s">
        <v>108</v>
      </c>
      <c r="G150" s="76" t="s">
        <v>110</v>
      </c>
      <c r="H150" s="76" t="s">
        <v>42</v>
      </c>
      <c r="I150" s="77">
        <v>43</v>
      </c>
      <c r="J150" s="77"/>
      <c r="K150" s="77">
        <f>I150+J150</f>
        <v>43</v>
      </c>
      <c r="L150" s="77">
        <v>0</v>
      </c>
      <c r="M150" s="77">
        <f>I150+L150</f>
        <v>43</v>
      </c>
      <c r="N150" s="78"/>
      <c r="O150" s="71"/>
      <c r="P150" s="71"/>
    </row>
    <row r="151" spans="1:16" s="23" customFormat="1" ht="48.75" customHeight="1">
      <c r="A151" s="42" t="s">
        <v>117</v>
      </c>
      <c r="B151" s="58">
        <v>650</v>
      </c>
      <c r="C151" s="59" t="s">
        <v>14</v>
      </c>
      <c r="D151" s="59" t="s">
        <v>7</v>
      </c>
      <c r="E151" s="59" t="s">
        <v>72</v>
      </c>
      <c r="F151" s="59" t="s">
        <v>108</v>
      </c>
      <c r="G151" s="59" t="s">
        <v>110</v>
      </c>
      <c r="H151" s="59" t="s">
        <v>29</v>
      </c>
      <c r="I151" s="38">
        <v>509.7</v>
      </c>
      <c r="J151" s="38"/>
      <c r="K151" s="38">
        <f>I151+J151</f>
        <v>509.7</v>
      </c>
      <c r="L151" s="38">
        <v>0</v>
      </c>
      <c r="M151" s="38">
        <f>I151+L151</f>
        <v>509.7</v>
      </c>
      <c r="N151" s="39"/>
      <c r="O151" s="22"/>
      <c r="P151" s="22"/>
    </row>
    <row r="152" spans="1:16" s="23" customFormat="1" ht="18.75" customHeight="1">
      <c r="A152" s="42" t="s">
        <v>142</v>
      </c>
      <c r="B152" s="58">
        <v>650</v>
      </c>
      <c r="C152" s="59" t="s">
        <v>14</v>
      </c>
      <c r="D152" s="59" t="s">
        <v>7</v>
      </c>
      <c r="E152" s="59" t="s">
        <v>72</v>
      </c>
      <c r="F152" s="59" t="s">
        <v>108</v>
      </c>
      <c r="G152" s="59" t="s">
        <v>110</v>
      </c>
      <c r="H152" s="59" t="s">
        <v>143</v>
      </c>
      <c r="I152" s="38">
        <f aca="true" t="shared" si="35" ref="I152:M153">I153</f>
        <v>10</v>
      </c>
      <c r="J152" s="38">
        <f t="shared" si="35"/>
        <v>10</v>
      </c>
      <c r="K152" s="38">
        <f t="shared" si="35"/>
        <v>10</v>
      </c>
      <c r="L152" s="38">
        <f t="shared" si="35"/>
        <v>0</v>
      </c>
      <c r="M152" s="38">
        <f t="shared" si="35"/>
        <v>10</v>
      </c>
      <c r="N152" s="39"/>
      <c r="O152" s="22"/>
      <c r="P152" s="22"/>
    </row>
    <row r="153" spans="1:16" s="10" customFormat="1" ht="30.75">
      <c r="A153" s="43" t="s">
        <v>38</v>
      </c>
      <c r="B153" s="58">
        <v>650</v>
      </c>
      <c r="C153" s="59" t="s">
        <v>14</v>
      </c>
      <c r="D153" s="59" t="s">
        <v>7</v>
      </c>
      <c r="E153" s="59" t="s">
        <v>72</v>
      </c>
      <c r="F153" s="59" t="s">
        <v>108</v>
      </c>
      <c r="G153" s="59" t="s">
        <v>110</v>
      </c>
      <c r="H153" s="59" t="s">
        <v>31</v>
      </c>
      <c r="I153" s="38">
        <f t="shared" si="35"/>
        <v>10</v>
      </c>
      <c r="J153" s="38">
        <f t="shared" si="35"/>
        <v>10</v>
      </c>
      <c r="K153" s="38">
        <f t="shared" si="35"/>
        <v>10</v>
      </c>
      <c r="L153" s="38">
        <f t="shared" si="35"/>
        <v>0</v>
      </c>
      <c r="M153" s="38">
        <f t="shared" si="35"/>
        <v>10</v>
      </c>
      <c r="N153" s="39"/>
      <c r="O153" s="16"/>
      <c r="P153" s="16"/>
    </row>
    <row r="154" spans="1:16" s="23" customFormat="1" ht="30.75">
      <c r="A154" s="43" t="s">
        <v>34</v>
      </c>
      <c r="B154" s="58">
        <v>650</v>
      </c>
      <c r="C154" s="59" t="s">
        <v>14</v>
      </c>
      <c r="D154" s="59" t="s">
        <v>7</v>
      </c>
      <c r="E154" s="59" t="s">
        <v>72</v>
      </c>
      <c r="F154" s="59" t="s">
        <v>108</v>
      </c>
      <c r="G154" s="59" t="s">
        <v>110</v>
      </c>
      <c r="H154" s="59" t="s">
        <v>32</v>
      </c>
      <c r="I154" s="38">
        <v>10</v>
      </c>
      <c r="J154" s="38">
        <v>10</v>
      </c>
      <c r="K154" s="38">
        <v>10</v>
      </c>
      <c r="L154" s="38">
        <v>0</v>
      </c>
      <c r="M154" s="38">
        <v>10</v>
      </c>
      <c r="N154" s="39"/>
      <c r="O154" s="22"/>
      <c r="P154" s="22"/>
    </row>
    <row r="155" spans="1:16" s="23" customFormat="1" ht="15">
      <c r="A155" s="43" t="s">
        <v>166</v>
      </c>
      <c r="B155" s="58">
        <v>650</v>
      </c>
      <c r="C155" s="59" t="s">
        <v>16</v>
      </c>
      <c r="D155" s="59" t="s">
        <v>68</v>
      </c>
      <c r="E155" s="59"/>
      <c r="F155" s="59"/>
      <c r="G155" s="59"/>
      <c r="H155" s="59"/>
      <c r="I155" s="38">
        <f aca="true" t="shared" si="36" ref="I155:I160">I156</f>
        <v>14.2</v>
      </c>
      <c r="J155" s="38"/>
      <c r="K155" s="38"/>
      <c r="L155" s="38">
        <f>L156</f>
        <v>0</v>
      </c>
      <c r="M155" s="38">
        <f>M156</f>
        <v>14.2</v>
      </c>
      <c r="N155" s="39"/>
      <c r="O155" s="22"/>
      <c r="P155" s="22"/>
    </row>
    <row r="156" spans="1:16" s="23" customFormat="1" ht="15">
      <c r="A156" s="74" t="s">
        <v>154</v>
      </c>
      <c r="B156" s="75">
        <v>650</v>
      </c>
      <c r="C156" s="76" t="s">
        <v>16</v>
      </c>
      <c r="D156" s="76" t="s">
        <v>11</v>
      </c>
      <c r="E156" s="76" t="s">
        <v>156</v>
      </c>
      <c r="F156" s="76"/>
      <c r="G156" s="76"/>
      <c r="H156" s="76"/>
      <c r="I156" s="77">
        <f t="shared" si="36"/>
        <v>14.2</v>
      </c>
      <c r="J156" s="77"/>
      <c r="K156" s="77"/>
      <c r="L156" s="77">
        <f aca="true" t="shared" si="37" ref="L156:M160">L157</f>
        <v>0</v>
      </c>
      <c r="M156" s="77">
        <f t="shared" si="37"/>
        <v>14.2</v>
      </c>
      <c r="N156" s="78"/>
      <c r="O156" s="22"/>
      <c r="P156" s="22"/>
    </row>
    <row r="157" spans="1:16" s="23" customFormat="1" ht="30.75">
      <c r="A157" s="74" t="s">
        <v>155</v>
      </c>
      <c r="B157" s="75">
        <v>650</v>
      </c>
      <c r="C157" s="76" t="s">
        <v>16</v>
      </c>
      <c r="D157" s="76" t="s">
        <v>11</v>
      </c>
      <c r="E157" s="76" t="s">
        <v>156</v>
      </c>
      <c r="F157" s="76" t="s">
        <v>157</v>
      </c>
      <c r="G157" s="76"/>
      <c r="H157" s="76"/>
      <c r="I157" s="77">
        <f t="shared" si="36"/>
        <v>14.2</v>
      </c>
      <c r="J157" s="77"/>
      <c r="K157" s="77"/>
      <c r="L157" s="77">
        <f t="shared" si="37"/>
        <v>0</v>
      </c>
      <c r="M157" s="77">
        <f t="shared" si="37"/>
        <v>14.2</v>
      </c>
      <c r="N157" s="78"/>
      <c r="O157" s="22"/>
      <c r="P157" s="22"/>
    </row>
    <row r="158" spans="1:16" s="23" customFormat="1" ht="46.5">
      <c r="A158" s="74" t="s">
        <v>158</v>
      </c>
      <c r="B158" s="75">
        <v>650</v>
      </c>
      <c r="C158" s="76" t="s">
        <v>16</v>
      </c>
      <c r="D158" s="76" t="s">
        <v>11</v>
      </c>
      <c r="E158" s="76" t="s">
        <v>156</v>
      </c>
      <c r="F158" s="76" t="s">
        <v>157</v>
      </c>
      <c r="G158" s="76" t="s">
        <v>159</v>
      </c>
      <c r="H158" s="76"/>
      <c r="I158" s="77">
        <f t="shared" si="36"/>
        <v>14.2</v>
      </c>
      <c r="J158" s="77">
        <v>0</v>
      </c>
      <c r="K158" s="77">
        <v>0</v>
      </c>
      <c r="L158" s="77">
        <f t="shared" si="37"/>
        <v>0</v>
      </c>
      <c r="M158" s="77">
        <f t="shared" si="37"/>
        <v>14.2</v>
      </c>
      <c r="N158" s="78"/>
      <c r="O158" s="22"/>
      <c r="P158" s="22"/>
    </row>
    <row r="159" spans="1:16" s="23" customFormat="1" ht="30.75">
      <c r="A159" s="74" t="s">
        <v>160</v>
      </c>
      <c r="B159" s="75">
        <v>650</v>
      </c>
      <c r="C159" s="76" t="s">
        <v>16</v>
      </c>
      <c r="D159" s="76" t="s">
        <v>11</v>
      </c>
      <c r="E159" s="76" t="s">
        <v>156</v>
      </c>
      <c r="F159" s="76" t="s">
        <v>157</v>
      </c>
      <c r="G159" s="76" t="s">
        <v>159</v>
      </c>
      <c r="H159" s="76" t="s">
        <v>161</v>
      </c>
      <c r="I159" s="77">
        <f t="shared" si="36"/>
        <v>14.2</v>
      </c>
      <c r="J159" s="77"/>
      <c r="K159" s="77"/>
      <c r="L159" s="77">
        <f t="shared" si="37"/>
        <v>0</v>
      </c>
      <c r="M159" s="77">
        <f t="shared" si="37"/>
        <v>14.2</v>
      </c>
      <c r="N159" s="78"/>
      <c r="O159" s="22"/>
      <c r="P159" s="22"/>
    </row>
    <row r="160" spans="1:16" s="23" customFormat="1" ht="46.5">
      <c r="A160" s="74" t="s">
        <v>158</v>
      </c>
      <c r="B160" s="75">
        <v>650</v>
      </c>
      <c r="C160" s="76" t="s">
        <v>16</v>
      </c>
      <c r="D160" s="76" t="s">
        <v>11</v>
      </c>
      <c r="E160" s="76" t="s">
        <v>156</v>
      </c>
      <c r="F160" s="76" t="s">
        <v>157</v>
      </c>
      <c r="G160" s="76" t="s">
        <v>159</v>
      </c>
      <c r="H160" s="76" t="s">
        <v>162</v>
      </c>
      <c r="I160" s="77">
        <f t="shared" si="36"/>
        <v>14.2</v>
      </c>
      <c r="J160" s="77"/>
      <c r="K160" s="77"/>
      <c r="L160" s="77">
        <f t="shared" si="37"/>
        <v>0</v>
      </c>
      <c r="M160" s="77">
        <f t="shared" si="37"/>
        <v>14.2</v>
      </c>
      <c r="N160" s="78"/>
      <c r="O160" s="22"/>
      <c r="P160" s="22"/>
    </row>
    <row r="161" spans="1:16" s="23" customFormat="1" ht="62.25" customHeight="1">
      <c r="A161" s="74" t="s">
        <v>163</v>
      </c>
      <c r="B161" s="75">
        <v>650</v>
      </c>
      <c r="C161" s="76" t="s">
        <v>16</v>
      </c>
      <c r="D161" s="76" t="s">
        <v>11</v>
      </c>
      <c r="E161" s="76" t="s">
        <v>156</v>
      </c>
      <c r="F161" s="76" t="s">
        <v>157</v>
      </c>
      <c r="G161" s="76" t="s">
        <v>159</v>
      </c>
      <c r="H161" s="76" t="s">
        <v>164</v>
      </c>
      <c r="I161" s="77">
        <v>14.2</v>
      </c>
      <c r="J161" s="77"/>
      <c r="K161" s="77"/>
      <c r="L161" s="77">
        <v>0</v>
      </c>
      <c r="M161" s="77">
        <f>L161+I161</f>
        <v>14.2</v>
      </c>
      <c r="N161" s="78"/>
      <c r="O161" s="22"/>
      <c r="P161" s="22"/>
    </row>
    <row r="162" spans="1:16" s="32" customFormat="1" ht="15">
      <c r="A162" s="43" t="s">
        <v>54</v>
      </c>
      <c r="B162" s="58">
        <v>650</v>
      </c>
      <c r="C162" s="59" t="s">
        <v>15</v>
      </c>
      <c r="D162" s="59" t="s">
        <v>68</v>
      </c>
      <c r="E162" s="59"/>
      <c r="F162" s="59"/>
      <c r="G162" s="59"/>
      <c r="H162" s="59"/>
      <c r="I162" s="38">
        <f aca="true" t="shared" si="38" ref="I162:M168">I163</f>
        <v>60</v>
      </c>
      <c r="J162" s="38">
        <f t="shared" si="38"/>
        <v>60</v>
      </c>
      <c r="K162" s="38">
        <f t="shared" si="38"/>
        <v>60</v>
      </c>
      <c r="L162" s="38">
        <f t="shared" si="38"/>
        <v>0</v>
      </c>
      <c r="M162" s="38">
        <f t="shared" si="38"/>
        <v>60</v>
      </c>
      <c r="N162" s="39"/>
      <c r="O162" s="31"/>
      <c r="P162" s="31"/>
    </row>
    <row r="163" spans="1:16" s="26" customFormat="1" ht="30.75">
      <c r="A163" s="43" t="s">
        <v>18</v>
      </c>
      <c r="B163" s="58">
        <v>650</v>
      </c>
      <c r="C163" s="59" t="s">
        <v>15</v>
      </c>
      <c r="D163" s="59" t="s">
        <v>12</v>
      </c>
      <c r="E163" s="59"/>
      <c r="F163" s="59"/>
      <c r="G163" s="59"/>
      <c r="H163" s="59"/>
      <c r="I163" s="38">
        <f t="shared" si="38"/>
        <v>60</v>
      </c>
      <c r="J163" s="38">
        <f t="shared" si="38"/>
        <v>60</v>
      </c>
      <c r="K163" s="38">
        <f t="shared" si="38"/>
        <v>60</v>
      </c>
      <c r="L163" s="38">
        <f t="shared" si="38"/>
        <v>0</v>
      </c>
      <c r="M163" s="38">
        <f t="shared" si="38"/>
        <v>60</v>
      </c>
      <c r="N163" s="39"/>
      <c r="O163" s="25"/>
      <c r="P163" s="25"/>
    </row>
    <row r="164" spans="1:16" s="10" customFormat="1" ht="15">
      <c r="A164" s="42" t="s">
        <v>88</v>
      </c>
      <c r="B164" s="58">
        <v>650</v>
      </c>
      <c r="C164" s="59" t="s">
        <v>15</v>
      </c>
      <c r="D164" s="59" t="s">
        <v>12</v>
      </c>
      <c r="E164" s="59" t="s">
        <v>72</v>
      </c>
      <c r="F164" s="59"/>
      <c r="G164" s="59"/>
      <c r="H164" s="59"/>
      <c r="I164" s="38">
        <f t="shared" si="38"/>
        <v>60</v>
      </c>
      <c r="J164" s="38">
        <f t="shared" si="38"/>
        <v>60</v>
      </c>
      <c r="K164" s="38">
        <f t="shared" si="38"/>
        <v>60</v>
      </c>
      <c r="L164" s="38">
        <f t="shared" si="38"/>
        <v>0</v>
      </c>
      <c r="M164" s="38">
        <f t="shared" si="38"/>
        <v>60</v>
      </c>
      <c r="N164" s="39"/>
      <c r="O164" s="16"/>
      <c r="P164" s="16"/>
    </row>
    <row r="165" spans="1:16" s="10" customFormat="1" ht="46.5">
      <c r="A165" s="42" t="s">
        <v>134</v>
      </c>
      <c r="B165" s="58">
        <v>650</v>
      </c>
      <c r="C165" s="59" t="s">
        <v>15</v>
      </c>
      <c r="D165" s="59" t="s">
        <v>12</v>
      </c>
      <c r="E165" s="59" t="s">
        <v>72</v>
      </c>
      <c r="F165" s="59" t="s">
        <v>98</v>
      </c>
      <c r="G165" s="59"/>
      <c r="H165" s="59"/>
      <c r="I165" s="38">
        <f t="shared" si="38"/>
        <v>60</v>
      </c>
      <c r="J165" s="38">
        <f t="shared" si="38"/>
        <v>60</v>
      </c>
      <c r="K165" s="38">
        <f t="shared" si="38"/>
        <v>60</v>
      </c>
      <c r="L165" s="38">
        <f t="shared" si="38"/>
        <v>0</v>
      </c>
      <c r="M165" s="38">
        <f t="shared" si="38"/>
        <v>60</v>
      </c>
      <c r="N165" s="39"/>
      <c r="O165" s="16"/>
      <c r="P165" s="16"/>
    </row>
    <row r="166" spans="1:16" s="10" customFormat="1" ht="30.75">
      <c r="A166" s="43" t="s">
        <v>99</v>
      </c>
      <c r="B166" s="58">
        <v>650</v>
      </c>
      <c r="C166" s="59" t="s">
        <v>15</v>
      </c>
      <c r="D166" s="59" t="s">
        <v>12</v>
      </c>
      <c r="E166" s="59" t="s">
        <v>72</v>
      </c>
      <c r="F166" s="59" t="s">
        <v>98</v>
      </c>
      <c r="G166" s="59" t="s">
        <v>100</v>
      </c>
      <c r="H166" s="59"/>
      <c r="I166" s="38">
        <f>I168</f>
        <v>60</v>
      </c>
      <c r="J166" s="38">
        <f>J168</f>
        <v>60</v>
      </c>
      <c r="K166" s="38">
        <f>K168</f>
        <v>60</v>
      </c>
      <c r="L166" s="38">
        <f>L168</f>
        <v>0</v>
      </c>
      <c r="M166" s="38">
        <f>M168</f>
        <v>60</v>
      </c>
      <c r="N166" s="39"/>
      <c r="O166" s="16"/>
      <c r="P166" s="16"/>
    </row>
    <row r="167" spans="1:16" s="10" customFormat="1" ht="33.75" customHeight="1">
      <c r="A167" s="43" t="s">
        <v>148</v>
      </c>
      <c r="B167" s="58">
        <v>650</v>
      </c>
      <c r="C167" s="59" t="s">
        <v>15</v>
      </c>
      <c r="D167" s="59" t="s">
        <v>12</v>
      </c>
      <c r="E167" s="59" t="s">
        <v>72</v>
      </c>
      <c r="F167" s="59" t="s">
        <v>98</v>
      </c>
      <c r="G167" s="59" t="s">
        <v>100</v>
      </c>
      <c r="H167" s="59" t="s">
        <v>141</v>
      </c>
      <c r="I167" s="38">
        <f>I168</f>
        <v>60</v>
      </c>
      <c r="J167" s="38">
        <f>J168</f>
        <v>60</v>
      </c>
      <c r="K167" s="38">
        <f>K168</f>
        <v>60</v>
      </c>
      <c r="L167" s="38">
        <f>L168</f>
        <v>0</v>
      </c>
      <c r="M167" s="38">
        <f>M168</f>
        <v>60</v>
      </c>
      <c r="N167" s="39"/>
      <c r="O167" s="16"/>
      <c r="P167" s="16"/>
    </row>
    <row r="168" spans="1:16" s="10" customFormat="1" ht="48" customHeight="1">
      <c r="A168" s="42" t="s">
        <v>116</v>
      </c>
      <c r="B168" s="58">
        <v>650</v>
      </c>
      <c r="C168" s="59" t="s">
        <v>15</v>
      </c>
      <c r="D168" s="59" t="s">
        <v>12</v>
      </c>
      <c r="E168" s="59" t="s">
        <v>72</v>
      </c>
      <c r="F168" s="59" t="s">
        <v>98</v>
      </c>
      <c r="G168" s="59" t="s">
        <v>100</v>
      </c>
      <c r="H168" s="59" t="s">
        <v>28</v>
      </c>
      <c r="I168" s="38">
        <f t="shared" si="38"/>
        <v>60</v>
      </c>
      <c r="J168" s="38">
        <f t="shared" si="38"/>
        <v>60</v>
      </c>
      <c r="K168" s="38">
        <f t="shared" si="38"/>
        <v>60</v>
      </c>
      <c r="L168" s="38">
        <f t="shared" si="38"/>
        <v>0</v>
      </c>
      <c r="M168" s="38">
        <f t="shared" si="38"/>
        <v>60</v>
      </c>
      <c r="N168" s="39"/>
      <c r="O168" s="16"/>
      <c r="P168" s="16"/>
    </row>
    <row r="169" spans="1:16" s="23" customFormat="1" ht="46.5">
      <c r="A169" s="42" t="s">
        <v>117</v>
      </c>
      <c r="B169" s="58">
        <v>650</v>
      </c>
      <c r="C169" s="59" t="s">
        <v>15</v>
      </c>
      <c r="D169" s="59" t="s">
        <v>12</v>
      </c>
      <c r="E169" s="59" t="s">
        <v>72</v>
      </c>
      <c r="F169" s="59" t="s">
        <v>98</v>
      </c>
      <c r="G169" s="59" t="s">
        <v>100</v>
      </c>
      <c r="H169" s="59" t="s">
        <v>29</v>
      </c>
      <c r="I169" s="38">
        <v>60</v>
      </c>
      <c r="J169" s="38">
        <v>60</v>
      </c>
      <c r="K169" s="38">
        <v>60</v>
      </c>
      <c r="L169" s="38">
        <v>0</v>
      </c>
      <c r="M169" s="38">
        <v>60</v>
      </c>
      <c r="N169" s="39"/>
      <c r="O169" s="22"/>
      <c r="P169" s="22"/>
    </row>
    <row r="170" spans="1:16" s="32" customFormat="1" ht="61.5">
      <c r="A170" s="42" t="s">
        <v>55</v>
      </c>
      <c r="B170" s="58">
        <v>650</v>
      </c>
      <c r="C170" s="59" t="s">
        <v>10</v>
      </c>
      <c r="D170" s="59" t="s">
        <v>68</v>
      </c>
      <c r="E170" s="59"/>
      <c r="F170" s="59"/>
      <c r="G170" s="59"/>
      <c r="H170" s="59"/>
      <c r="I170" s="38">
        <f aca="true" t="shared" si="39" ref="I170:M175">I171</f>
        <v>200</v>
      </c>
      <c r="J170" s="38">
        <f t="shared" si="39"/>
        <v>200</v>
      </c>
      <c r="K170" s="38">
        <f t="shared" si="39"/>
        <v>200</v>
      </c>
      <c r="L170" s="38">
        <f t="shared" si="39"/>
        <v>0</v>
      </c>
      <c r="M170" s="38">
        <f t="shared" si="39"/>
        <v>200</v>
      </c>
      <c r="N170" s="39"/>
      <c r="O170" s="31"/>
      <c r="P170" s="31"/>
    </row>
    <row r="171" spans="1:16" s="26" customFormat="1" ht="30.75">
      <c r="A171" s="42" t="s">
        <v>60</v>
      </c>
      <c r="B171" s="58">
        <v>650</v>
      </c>
      <c r="C171" s="59" t="s">
        <v>10</v>
      </c>
      <c r="D171" s="59" t="s">
        <v>11</v>
      </c>
      <c r="E171" s="59"/>
      <c r="F171" s="59"/>
      <c r="G171" s="59"/>
      <c r="H171" s="59"/>
      <c r="I171" s="38">
        <f t="shared" si="39"/>
        <v>200</v>
      </c>
      <c r="J171" s="38">
        <f t="shared" si="39"/>
        <v>200</v>
      </c>
      <c r="K171" s="38">
        <f t="shared" si="39"/>
        <v>200</v>
      </c>
      <c r="L171" s="38">
        <f t="shared" si="39"/>
        <v>0</v>
      </c>
      <c r="M171" s="38">
        <f t="shared" si="39"/>
        <v>200</v>
      </c>
      <c r="N171" s="39"/>
      <c r="O171" s="25"/>
      <c r="P171" s="25"/>
    </row>
    <row r="172" spans="1:16" s="10" customFormat="1" ht="15">
      <c r="A172" s="42" t="s">
        <v>103</v>
      </c>
      <c r="B172" s="58">
        <v>650</v>
      </c>
      <c r="C172" s="59" t="s">
        <v>10</v>
      </c>
      <c r="D172" s="59" t="s">
        <v>11</v>
      </c>
      <c r="E172" s="59" t="s">
        <v>72</v>
      </c>
      <c r="F172" s="59"/>
      <c r="G172" s="59"/>
      <c r="H172" s="59"/>
      <c r="I172" s="38">
        <f t="shared" si="39"/>
        <v>200</v>
      </c>
      <c r="J172" s="38">
        <f t="shared" si="39"/>
        <v>200</v>
      </c>
      <c r="K172" s="38">
        <f t="shared" si="39"/>
        <v>200</v>
      </c>
      <c r="L172" s="38">
        <f t="shared" si="39"/>
        <v>0</v>
      </c>
      <c r="M172" s="38">
        <f t="shared" si="39"/>
        <v>200</v>
      </c>
      <c r="N172" s="39"/>
      <c r="O172" s="16"/>
      <c r="P172" s="16"/>
    </row>
    <row r="173" spans="1:16" s="10" customFormat="1" ht="46.5">
      <c r="A173" s="42" t="s">
        <v>101</v>
      </c>
      <c r="B173" s="58">
        <v>650</v>
      </c>
      <c r="C173" s="59" t="s">
        <v>10</v>
      </c>
      <c r="D173" s="59" t="s">
        <v>11</v>
      </c>
      <c r="E173" s="59" t="s">
        <v>72</v>
      </c>
      <c r="F173" s="59" t="s">
        <v>102</v>
      </c>
      <c r="G173" s="59"/>
      <c r="H173" s="59"/>
      <c r="I173" s="38">
        <f t="shared" si="39"/>
        <v>200</v>
      </c>
      <c r="J173" s="38">
        <f t="shared" si="39"/>
        <v>200</v>
      </c>
      <c r="K173" s="38">
        <f t="shared" si="39"/>
        <v>200</v>
      </c>
      <c r="L173" s="38">
        <f t="shared" si="39"/>
        <v>0</v>
      </c>
      <c r="M173" s="38">
        <f t="shared" si="39"/>
        <v>200</v>
      </c>
      <c r="N173" s="39"/>
      <c r="O173" s="16"/>
      <c r="P173" s="16"/>
    </row>
    <row r="174" spans="1:16" s="10" customFormat="1" ht="46.5">
      <c r="A174" s="43" t="s">
        <v>135</v>
      </c>
      <c r="B174" s="58">
        <v>650</v>
      </c>
      <c r="C174" s="59" t="s">
        <v>10</v>
      </c>
      <c r="D174" s="59" t="s">
        <v>11</v>
      </c>
      <c r="E174" s="59" t="s">
        <v>72</v>
      </c>
      <c r="F174" s="59" t="s">
        <v>102</v>
      </c>
      <c r="G174" s="59" t="s">
        <v>104</v>
      </c>
      <c r="H174" s="59"/>
      <c r="I174" s="38">
        <f t="shared" si="39"/>
        <v>200</v>
      </c>
      <c r="J174" s="38">
        <f t="shared" si="39"/>
        <v>200</v>
      </c>
      <c r="K174" s="38">
        <f t="shared" si="39"/>
        <v>200</v>
      </c>
      <c r="L174" s="38">
        <f t="shared" si="39"/>
        <v>0</v>
      </c>
      <c r="M174" s="38">
        <f t="shared" si="39"/>
        <v>200</v>
      </c>
      <c r="N174" s="39"/>
      <c r="O174" s="16"/>
      <c r="P174" s="16"/>
    </row>
    <row r="175" spans="1:16" s="10" customFormat="1" ht="15">
      <c r="A175" s="43" t="s">
        <v>59</v>
      </c>
      <c r="B175" s="58">
        <v>650</v>
      </c>
      <c r="C175" s="59" t="s">
        <v>10</v>
      </c>
      <c r="D175" s="59" t="s">
        <v>11</v>
      </c>
      <c r="E175" s="59" t="s">
        <v>72</v>
      </c>
      <c r="F175" s="59" t="s">
        <v>102</v>
      </c>
      <c r="G175" s="59" t="s">
        <v>104</v>
      </c>
      <c r="H175" s="59" t="s">
        <v>58</v>
      </c>
      <c r="I175" s="38">
        <f t="shared" si="39"/>
        <v>200</v>
      </c>
      <c r="J175" s="38">
        <f t="shared" si="39"/>
        <v>200</v>
      </c>
      <c r="K175" s="38">
        <f t="shared" si="39"/>
        <v>200</v>
      </c>
      <c r="L175" s="38">
        <f t="shared" si="39"/>
        <v>0</v>
      </c>
      <c r="M175" s="38">
        <f t="shared" si="39"/>
        <v>200</v>
      </c>
      <c r="N175" s="39"/>
      <c r="O175" s="16"/>
      <c r="P175" s="16"/>
    </row>
    <row r="176" spans="1:16" s="23" customFormat="1" ht="15">
      <c r="A176" s="43" t="s">
        <v>57</v>
      </c>
      <c r="B176" s="58">
        <v>650</v>
      </c>
      <c r="C176" s="59" t="s">
        <v>10</v>
      </c>
      <c r="D176" s="59" t="s">
        <v>11</v>
      </c>
      <c r="E176" s="59" t="s">
        <v>72</v>
      </c>
      <c r="F176" s="59" t="s">
        <v>102</v>
      </c>
      <c r="G176" s="59" t="s">
        <v>104</v>
      </c>
      <c r="H176" s="59" t="s">
        <v>56</v>
      </c>
      <c r="I176" s="38">
        <v>200</v>
      </c>
      <c r="J176" s="38">
        <v>200</v>
      </c>
      <c r="K176" s="38">
        <v>200</v>
      </c>
      <c r="L176" s="38">
        <v>0</v>
      </c>
      <c r="M176" s="38">
        <v>200</v>
      </c>
      <c r="N176" s="39"/>
      <c r="O176" s="22"/>
      <c r="P176" s="22"/>
    </row>
    <row r="177" spans="1:16" ht="15">
      <c r="A177" s="47" t="s">
        <v>4</v>
      </c>
      <c r="B177" s="65"/>
      <c r="C177" s="59"/>
      <c r="D177" s="66"/>
      <c r="E177" s="66"/>
      <c r="F177" s="66"/>
      <c r="G177" s="66"/>
      <c r="H177" s="66"/>
      <c r="I177" s="67">
        <f aca="true" t="shared" si="40" ref="I177:P177">I20</f>
        <v>18877.9</v>
      </c>
      <c r="J177" s="67">
        <f t="shared" si="40"/>
        <v>17018.9</v>
      </c>
      <c r="K177" s="67">
        <f t="shared" si="40"/>
        <v>18941.6</v>
      </c>
      <c r="L177" s="67">
        <f t="shared" si="40"/>
        <v>500</v>
      </c>
      <c r="M177" s="67">
        <f t="shared" si="40"/>
        <v>19377.9</v>
      </c>
      <c r="N177" s="67">
        <f t="shared" si="40"/>
        <v>479.9</v>
      </c>
      <c r="O177" s="8" t="e">
        <f t="shared" si="40"/>
        <v>#REF!</v>
      </c>
      <c r="P177" s="8" t="e">
        <f t="shared" si="40"/>
        <v>#REF!</v>
      </c>
    </row>
    <row r="178" spans="1:16" ht="15">
      <c r="A178" s="90" t="s">
        <v>5</v>
      </c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</row>
    <row r="179" spans="3:14" ht="15">
      <c r="C179" s="4"/>
      <c r="D179" s="4"/>
      <c r="E179" s="4"/>
      <c r="F179" s="4"/>
      <c r="G179" s="4"/>
      <c r="H179" s="4"/>
      <c r="I179" s="5"/>
      <c r="J179" s="5"/>
      <c r="K179" s="5"/>
      <c r="L179" s="5"/>
      <c r="M179" s="5"/>
      <c r="N179" s="5"/>
    </row>
    <row r="180" spans="3:14" ht="15">
      <c r="C180" s="4"/>
      <c r="D180" s="4"/>
      <c r="E180" s="4"/>
      <c r="F180" s="4"/>
      <c r="G180" s="4"/>
      <c r="H180" s="4"/>
      <c r="I180" s="5"/>
      <c r="J180" s="5"/>
      <c r="K180" s="5"/>
      <c r="L180" s="5"/>
      <c r="M180" s="5"/>
      <c r="N180" s="5"/>
    </row>
    <row r="181" spans="3:14" ht="15">
      <c r="C181" s="4"/>
      <c r="D181" s="4"/>
      <c r="E181" s="4"/>
      <c r="F181" s="4"/>
      <c r="G181" s="4"/>
      <c r="H181" s="4"/>
      <c r="I181" s="5"/>
      <c r="J181" s="5"/>
      <c r="K181" s="5"/>
      <c r="L181" s="5"/>
      <c r="M181" s="5"/>
      <c r="N181" s="5"/>
    </row>
    <row r="182" spans="3:14" ht="15">
      <c r="C182" s="4"/>
      <c r="D182" s="4"/>
      <c r="E182" s="4"/>
      <c r="F182" s="4"/>
      <c r="G182" s="4"/>
      <c r="H182" s="4"/>
      <c r="I182" s="5"/>
      <c r="J182" s="5"/>
      <c r="K182" s="5"/>
      <c r="L182" s="5"/>
      <c r="M182" s="5"/>
      <c r="N182" s="5"/>
    </row>
    <row r="183" spans="3:14" ht="15">
      <c r="C183" s="4"/>
      <c r="D183" s="4"/>
      <c r="E183" s="4"/>
      <c r="F183" s="4"/>
      <c r="G183" s="4"/>
      <c r="H183" s="4"/>
      <c r="I183" s="5"/>
      <c r="J183" s="5"/>
      <c r="K183" s="5"/>
      <c r="L183" s="5"/>
      <c r="M183" s="5"/>
      <c r="N183" s="5"/>
    </row>
    <row r="184" spans="3:14" ht="15">
      <c r="C184" s="4"/>
      <c r="D184" s="4"/>
      <c r="E184" s="4"/>
      <c r="F184" s="4"/>
      <c r="G184" s="4"/>
      <c r="H184" s="4"/>
      <c r="I184" s="5"/>
      <c r="J184" s="5"/>
      <c r="K184" s="5"/>
      <c r="L184" s="5"/>
      <c r="M184" s="5"/>
      <c r="N184" s="5"/>
    </row>
    <row r="185" spans="3:14" ht="15">
      <c r="C185" s="4"/>
      <c r="D185" s="4"/>
      <c r="E185" s="4"/>
      <c r="F185" s="4"/>
      <c r="G185" s="4"/>
      <c r="H185" s="4"/>
      <c r="I185" s="5"/>
      <c r="J185" s="5"/>
      <c r="K185" s="5"/>
      <c r="L185" s="5"/>
      <c r="M185" s="5"/>
      <c r="N185" s="5"/>
    </row>
    <row r="186" spans="3:14" ht="15">
      <c r="C186" s="4"/>
      <c r="D186" s="4"/>
      <c r="E186" s="4"/>
      <c r="F186" s="4"/>
      <c r="G186" s="4"/>
      <c r="H186" s="4"/>
      <c r="I186" s="5"/>
      <c r="J186" s="5"/>
      <c r="K186" s="5"/>
      <c r="L186" s="5"/>
      <c r="M186" s="5"/>
      <c r="N186" s="5"/>
    </row>
    <row r="187" spans="3:14" ht="15">
      <c r="C187" s="4"/>
      <c r="D187" s="4"/>
      <c r="E187" s="4"/>
      <c r="F187" s="4"/>
      <c r="G187" s="4"/>
      <c r="H187" s="4"/>
      <c r="I187" s="5"/>
      <c r="J187" s="5"/>
      <c r="K187" s="5"/>
      <c r="L187" s="5"/>
      <c r="M187" s="5"/>
      <c r="N187" s="5"/>
    </row>
    <row r="188" spans="3:14" ht="15">
      <c r="C188" s="4"/>
      <c r="D188" s="4"/>
      <c r="E188" s="4"/>
      <c r="F188" s="4"/>
      <c r="G188" s="4"/>
      <c r="H188" s="4"/>
      <c r="I188" s="5"/>
      <c r="J188" s="5"/>
      <c r="K188" s="5"/>
      <c r="L188" s="5"/>
      <c r="M188" s="5"/>
      <c r="N188" s="5"/>
    </row>
    <row r="189" spans="3:14" ht="15">
      <c r="C189" s="4"/>
      <c r="D189" s="4"/>
      <c r="E189" s="4"/>
      <c r="F189" s="4"/>
      <c r="G189" s="4"/>
      <c r="H189" s="4"/>
      <c r="I189" s="5"/>
      <c r="J189" s="5"/>
      <c r="K189" s="5"/>
      <c r="L189" s="5"/>
      <c r="M189" s="5"/>
      <c r="N189" s="5"/>
    </row>
    <row r="190" spans="3:14" ht="15">
      <c r="C190" s="4"/>
      <c r="D190" s="4"/>
      <c r="E190" s="4"/>
      <c r="F190" s="4"/>
      <c r="G190" s="4"/>
      <c r="H190" s="4"/>
      <c r="I190" s="5"/>
      <c r="J190" s="5"/>
      <c r="K190" s="5"/>
      <c r="L190" s="5"/>
      <c r="M190" s="5"/>
      <c r="N190" s="5"/>
    </row>
    <row r="191" spans="3:14" ht="15">
      <c r="C191" s="4"/>
      <c r="D191" s="4"/>
      <c r="E191" s="4"/>
      <c r="F191" s="4"/>
      <c r="G191" s="4"/>
      <c r="H191" s="4"/>
      <c r="I191" s="5"/>
      <c r="J191" s="5"/>
      <c r="K191" s="5"/>
      <c r="L191" s="5"/>
      <c r="M191" s="5"/>
      <c r="N191" s="5"/>
    </row>
    <row r="192" spans="3:14" ht="15">
      <c r="C192" s="3"/>
      <c r="D192" s="3"/>
      <c r="E192" s="3"/>
      <c r="F192" s="3"/>
      <c r="G192" s="3"/>
      <c r="H192" s="3"/>
      <c r="I192" s="5"/>
      <c r="J192" s="5"/>
      <c r="K192" s="5"/>
      <c r="L192" s="5"/>
      <c r="M192" s="5"/>
      <c r="N192" s="5"/>
    </row>
    <row r="193" spans="3:14" ht="15">
      <c r="C193" s="3"/>
      <c r="D193" s="3"/>
      <c r="E193" s="3"/>
      <c r="F193" s="3"/>
      <c r="G193" s="3"/>
      <c r="H193" s="3"/>
      <c r="I193" s="5"/>
      <c r="J193" s="5"/>
      <c r="K193" s="5"/>
      <c r="L193" s="5"/>
      <c r="M193" s="5"/>
      <c r="N193" s="5"/>
    </row>
    <row r="194" spans="3:14" ht="15">
      <c r="C194" s="3"/>
      <c r="D194" s="3"/>
      <c r="E194" s="3"/>
      <c r="F194" s="3"/>
      <c r="G194" s="3"/>
      <c r="H194" s="3"/>
      <c r="I194" s="5"/>
      <c r="J194" s="5"/>
      <c r="K194" s="5"/>
      <c r="L194" s="5"/>
      <c r="M194" s="5"/>
      <c r="N194" s="5"/>
    </row>
    <row r="195" spans="3:14" ht="15">
      <c r="C195" s="3"/>
      <c r="D195" s="3"/>
      <c r="E195" s="3"/>
      <c r="F195" s="3"/>
      <c r="G195" s="3"/>
      <c r="H195" s="3"/>
      <c r="I195" s="5"/>
      <c r="J195" s="5"/>
      <c r="K195" s="5"/>
      <c r="L195" s="5"/>
      <c r="M195" s="5"/>
      <c r="N195" s="5"/>
    </row>
    <row r="196" spans="3:14" ht="15">
      <c r="C196" s="3"/>
      <c r="D196" s="3"/>
      <c r="E196" s="3"/>
      <c r="F196" s="3"/>
      <c r="G196" s="3"/>
      <c r="H196" s="3"/>
      <c r="I196" s="5"/>
      <c r="J196" s="5"/>
      <c r="K196" s="5"/>
      <c r="L196" s="5"/>
      <c r="M196" s="5"/>
      <c r="N196" s="5"/>
    </row>
    <row r="197" spans="3:14" ht="15">
      <c r="C197" s="3"/>
      <c r="D197" s="3"/>
      <c r="E197" s="3"/>
      <c r="F197" s="3"/>
      <c r="G197" s="3"/>
      <c r="H197" s="3"/>
      <c r="I197" s="5"/>
      <c r="J197" s="5"/>
      <c r="K197" s="5"/>
      <c r="L197" s="5"/>
      <c r="M197" s="5"/>
      <c r="N197" s="5"/>
    </row>
    <row r="198" spans="3:14" ht="15">
      <c r="C198" s="3"/>
      <c r="D198" s="3"/>
      <c r="E198" s="3"/>
      <c r="F198" s="3"/>
      <c r="G198" s="3"/>
      <c r="H198" s="3"/>
      <c r="I198" s="5"/>
      <c r="J198" s="5"/>
      <c r="K198" s="5"/>
      <c r="L198" s="5"/>
      <c r="M198" s="5"/>
      <c r="N198" s="5"/>
    </row>
    <row r="199" spans="3:14" ht="15">
      <c r="C199" s="3"/>
      <c r="D199" s="3"/>
      <c r="E199" s="3"/>
      <c r="F199" s="3"/>
      <c r="G199" s="3"/>
      <c r="H199" s="3"/>
      <c r="I199" s="5"/>
      <c r="J199" s="5"/>
      <c r="K199" s="5"/>
      <c r="L199" s="5"/>
      <c r="M199" s="5"/>
      <c r="N199" s="5"/>
    </row>
    <row r="200" spans="9:14" ht="15">
      <c r="I200" s="5"/>
      <c r="J200" s="5"/>
      <c r="K200" s="5"/>
      <c r="L200" s="5"/>
      <c r="M200" s="5"/>
      <c r="N200" s="5"/>
    </row>
    <row r="201" spans="9:14" ht="15">
      <c r="I201" s="5"/>
      <c r="J201" s="5"/>
      <c r="K201" s="5"/>
      <c r="L201" s="5"/>
      <c r="M201" s="5"/>
      <c r="N201" s="5"/>
    </row>
    <row r="202" spans="9:14" ht="15">
      <c r="I202" s="5"/>
      <c r="J202" s="5"/>
      <c r="K202" s="5"/>
      <c r="L202" s="5"/>
      <c r="M202" s="5"/>
      <c r="N202" s="5"/>
    </row>
    <row r="203" spans="9:14" ht="15">
      <c r="I203" s="5"/>
      <c r="J203" s="5"/>
      <c r="K203" s="5"/>
      <c r="L203" s="5"/>
      <c r="M203" s="5"/>
      <c r="N203" s="5"/>
    </row>
    <row r="204" spans="9:14" ht="15">
      <c r="I204" s="5"/>
      <c r="J204" s="5"/>
      <c r="K204" s="5"/>
      <c r="L204" s="5"/>
      <c r="M204" s="5"/>
      <c r="N204" s="5"/>
    </row>
    <row r="205" spans="9:14" ht="15">
      <c r="I205" s="5"/>
      <c r="J205" s="5"/>
      <c r="K205" s="5"/>
      <c r="L205" s="5"/>
      <c r="M205" s="5"/>
      <c r="N205" s="5"/>
    </row>
    <row r="206" spans="9:14" ht="15">
      <c r="I206" s="5"/>
      <c r="J206" s="5"/>
      <c r="K206" s="5"/>
      <c r="L206" s="5"/>
      <c r="M206" s="5"/>
      <c r="N206" s="5"/>
    </row>
    <row r="207" spans="9:14" ht="15">
      <c r="I207" s="5"/>
      <c r="J207" s="5"/>
      <c r="K207" s="5"/>
      <c r="L207" s="5"/>
      <c r="M207" s="5"/>
      <c r="N207" s="5"/>
    </row>
    <row r="208" spans="9:14" ht="15">
      <c r="I208" s="5"/>
      <c r="J208" s="5"/>
      <c r="K208" s="5"/>
      <c r="L208" s="5"/>
      <c r="M208" s="5"/>
      <c r="N208" s="5"/>
    </row>
    <row r="209" spans="9:14" ht="15">
      <c r="I209" s="5"/>
      <c r="J209" s="5"/>
      <c r="K209" s="5"/>
      <c r="L209" s="5"/>
      <c r="M209" s="5"/>
      <c r="N209" s="5"/>
    </row>
    <row r="210" spans="9:14" ht="15">
      <c r="I210" s="5"/>
      <c r="J210" s="5"/>
      <c r="K210" s="5"/>
      <c r="L210" s="5"/>
      <c r="M210" s="5"/>
      <c r="N210" s="5"/>
    </row>
    <row r="211" spans="9:14" ht="15">
      <c r="I211" s="5"/>
      <c r="J211" s="5"/>
      <c r="K211" s="5"/>
      <c r="L211" s="5"/>
      <c r="M211" s="5"/>
      <c r="N211" s="5"/>
    </row>
    <row r="212" spans="9:14" ht="15">
      <c r="I212" s="5"/>
      <c r="J212" s="5"/>
      <c r="K212" s="5"/>
      <c r="L212" s="5"/>
      <c r="M212" s="5"/>
      <c r="N212" s="5"/>
    </row>
    <row r="213" spans="9:14" ht="15">
      <c r="I213" s="5"/>
      <c r="J213" s="5"/>
      <c r="K213" s="5"/>
      <c r="L213" s="5"/>
      <c r="M213" s="5"/>
      <c r="N213" s="5"/>
    </row>
    <row r="214" spans="9:14" ht="15">
      <c r="I214" s="5"/>
      <c r="J214" s="5"/>
      <c r="K214" s="5"/>
      <c r="L214" s="5"/>
      <c r="M214" s="5"/>
      <c r="N214" s="5"/>
    </row>
    <row r="215" spans="9:14" ht="15">
      <c r="I215" s="5"/>
      <c r="J215" s="5"/>
      <c r="K215" s="5"/>
      <c r="L215" s="5"/>
      <c r="M215" s="5"/>
      <c r="N215" s="5"/>
    </row>
    <row r="216" spans="9:14" ht="15">
      <c r="I216" s="5"/>
      <c r="J216" s="5"/>
      <c r="K216" s="5"/>
      <c r="L216" s="5"/>
      <c r="M216" s="5"/>
      <c r="N216" s="5"/>
    </row>
    <row r="217" spans="9:14" ht="15">
      <c r="I217" s="5"/>
      <c r="J217" s="5"/>
      <c r="K217" s="5"/>
      <c r="L217" s="5"/>
      <c r="M217" s="5"/>
      <c r="N217" s="5"/>
    </row>
    <row r="218" spans="9:14" ht="15">
      <c r="I218" s="5"/>
      <c r="J218" s="5"/>
      <c r="K218" s="5"/>
      <c r="L218" s="5"/>
      <c r="M218" s="5"/>
      <c r="N218" s="5"/>
    </row>
    <row r="219" spans="9:14" ht="15">
      <c r="I219" s="5"/>
      <c r="J219" s="5"/>
      <c r="K219" s="5"/>
      <c r="L219" s="5"/>
      <c r="M219" s="5"/>
      <c r="N219" s="5"/>
    </row>
    <row r="220" spans="9:14" ht="15">
      <c r="I220" s="5"/>
      <c r="J220" s="5"/>
      <c r="K220" s="5"/>
      <c r="L220" s="5"/>
      <c r="M220" s="5"/>
      <c r="N220" s="5"/>
    </row>
    <row r="221" spans="9:14" ht="15">
      <c r="I221" s="5"/>
      <c r="J221" s="5"/>
      <c r="K221" s="5"/>
      <c r="L221" s="5"/>
      <c r="M221" s="5"/>
      <c r="N221" s="5"/>
    </row>
    <row r="222" spans="9:14" ht="15">
      <c r="I222" s="5"/>
      <c r="J222" s="5"/>
      <c r="K222" s="5"/>
      <c r="L222" s="5"/>
      <c r="M222" s="5"/>
      <c r="N222" s="5"/>
    </row>
  </sheetData>
  <sheetProtection/>
  <autoFilter ref="A19:P178"/>
  <mergeCells count="20">
    <mergeCell ref="G1:P1"/>
    <mergeCell ref="G2:P2"/>
    <mergeCell ref="G3:P3"/>
    <mergeCell ref="G4:P4"/>
    <mergeCell ref="A178:P178"/>
    <mergeCell ref="O16:P16"/>
    <mergeCell ref="A13:P14"/>
    <mergeCell ref="A17:A18"/>
    <mergeCell ref="B17:B18"/>
    <mergeCell ref="C17:C18"/>
    <mergeCell ref="I17:M17"/>
    <mergeCell ref="D17:D18"/>
    <mergeCell ref="E17:G17"/>
    <mergeCell ref="H16:I16"/>
    <mergeCell ref="G6:P6"/>
    <mergeCell ref="G7:P7"/>
    <mergeCell ref="G8:P8"/>
    <mergeCell ref="G9:P9"/>
    <mergeCell ref="H17:H18"/>
    <mergeCell ref="N17:N18"/>
  </mergeCells>
  <printOptions/>
  <pageMargins left="1.1811023622047245" right="0.5905511811023623" top="0.7874015748031497" bottom="0.7874015748031497" header="0.31496062992125984" footer="0.31496062992125984"/>
  <pageSetup firstPageNumber="1" useFirstPageNumber="1" horizontalDpi="600" verticalDpi="600" orientation="portrait" paperSize="9" scale="63" r:id="rId1"/>
  <headerFooter differentFirst="1" alignWithMargins="0">
    <oddHeader>&amp;C&amp;P</oddHeader>
  </headerFooter>
  <colBreaks count="1" manualBreakCount="1">
    <brk id="14" max="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отдела кадров</cp:lastModifiedBy>
  <cp:lastPrinted>2014-06-23T10:16:53Z</cp:lastPrinted>
  <dcterms:created xsi:type="dcterms:W3CDTF">1996-10-08T23:32:33Z</dcterms:created>
  <dcterms:modified xsi:type="dcterms:W3CDTF">2014-07-08T03:11:01Z</dcterms:modified>
  <cp:category/>
  <cp:version/>
  <cp:contentType/>
  <cp:contentStatus/>
</cp:coreProperties>
</file>